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Bilan actif " sheetId="1" r:id="rId4"/>
    <sheet name="Bilan passif" sheetId="2" r:id="rId5"/>
    <sheet name="compte de résultat" sheetId="3" r:id="rId6"/>
    <sheet name="TFT" sheetId="4" r:id="rId7"/>
  </sheets>
  <definedNames>
    <definedName name="_cum2">#REF!</definedName>
    <definedName name="_cum21">#REF!</definedName>
    <definedName name="_cum3">#REF!</definedName>
    <definedName name="_cum31">#REF!</definedName>
    <definedName name="_cum4">#REF!</definedName>
    <definedName name="_cum41">#REF!</definedName>
    <definedName name="_cum6">#REF!</definedName>
    <definedName name="_D97045">#REF!</definedName>
    <definedName name="_D97049">#REF!</definedName>
    <definedName name="_D98001">#REF!</definedName>
    <definedName name="_D98002">#REF!</definedName>
    <definedName name="_D98006">#REF!</definedName>
    <definedName name="_D98007">#REF!</definedName>
    <definedName name="_D98008">#REF!</definedName>
    <definedName name="_D98009">#REF!</definedName>
    <definedName name="_D98010">#REF!</definedName>
    <definedName name="_D98011">#REF!</definedName>
    <definedName name="_D98012">#REF!</definedName>
    <definedName name="_D98013">#REF!</definedName>
    <definedName name="_D98014">#REF!</definedName>
    <definedName name="_D98015">#REF!</definedName>
    <definedName name="_D98016">#REF!</definedName>
    <definedName name="_D98018">#REF!</definedName>
    <definedName name="_HOB1">#REF!</definedName>
    <definedName name="_mc1">#REF!</definedName>
    <definedName name="_md1">#REF!</definedName>
    <definedName name="_sfc1">#REF!</definedName>
    <definedName name="_sfd1">#REF!</definedName>
    <definedName name="_sic1">#REF!</definedName>
    <definedName name="_sid1">#REF!</definedName>
    <definedName name="A39m39">#REF!</definedName>
    <definedName name="ACQUIMMO">#REF!</definedName>
    <definedName name="ACQUIMMOFI1">#REF!</definedName>
    <definedName name="ACQUIMMOFI2">#REF!</definedName>
    <definedName name="AUTITRES">#REF!</definedName>
    <definedName name="BASIM">#REF!</definedName>
    <definedName name="CA">#REF!</definedName>
    <definedName name="CESSIONIMMO">#REF!</definedName>
    <definedName name="CHARGESEXCEP1">#REF!</definedName>
    <definedName name="CHARGESEXCEP2">#REF!</definedName>
    <definedName name="CHARGESEXPL1">#REF!</definedName>
    <definedName name="CHARGESEXPL2">#REF!</definedName>
    <definedName name="CHARGESFIN">#REF!</definedName>
    <definedName name="cpte">#REF!</definedName>
    <definedName name="cpte1">#REF!</definedName>
    <definedName name="CREANCES1">#REF!</definedName>
    <definedName name="CREPROV1">#REF!</definedName>
    <definedName name="CREPROV2">#REF!</definedName>
    <definedName name="D97055.1">#REF!</definedName>
    <definedName name="D97055.2">#REF!</definedName>
    <definedName name="D97055.3">#REF!</definedName>
    <definedName name="D98001.2">#REF!</definedName>
    <definedName name="D98001exp">#REF!</definedName>
    <definedName name="D98002exp">#REF!</definedName>
    <definedName name="D98003.1">#REF!</definedName>
    <definedName name="D98003.2">#REF!</definedName>
    <definedName name="D98004.1">#REF!</definedName>
    <definedName name="D98004.2">#REF!</definedName>
    <definedName name="D98005.1">#REF!</definedName>
    <definedName name="D98005.2">#REF!</definedName>
    <definedName name="DETTES">#REF!</definedName>
    <definedName name="DIRECTION1">#REF!</definedName>
    <definedName name="DIRECTION2">#REF!</definedName>
    <definedName name="DIRECTION3">#REF!</definedName>
    <definedName name="ECHEANCE1">#REF!</definedName>
    <definedName name="ECHEANCE2">#REF!</definedName>
    <definedName name="EMPRUNT">#REF!</definedName>
    <definedName name="ENGBBI">#REF!</definedName>
    <definedName name="ETATCOMP1">#REF!</definedName>
    <definedName name="ETATCOMP2">#REF!</definedName>
    <definedName name="ETATCOMP3">#REF!</definedName>
    <definedName name="ETATCOMP4">#REF!</definedName>
    <definedName name="exo">#REF!</definedName>
    <definedName name="FLUX1">#REF!</definedName>
    <definedName name="FLUX2">#REF!</definedName>
    <definedName name="FLUX3">#REF!</definedName>
    <definedName name="FLUX4">#REF!</definedName>
    <definedName name="FONPROPRES1">#REF!</definedName>
    <definedName name="IMMOCORPO1">#REF!</definedName>
    <definedName name="IMMOCORPO2">#REF!</definedName>
    <definedName name="IMMOCORPO3">#REF!</definedName>
    <definedName name="IMMOINCOR1">#REF!</definedName>
    <definedName name="IMMOINCOR2">#REF!</definedName>
    <definedName name="IMMOINCOR3">#REF!</definedName>
    <definedName name="info1">'[1]ENTITE'!$D$2</definedName>
    <definedName name="info2">'[1]ENTITE'!$D$4</definedName>
    <definedName name="info3">'[1]ENTITE'!$D$5</definedName>
    <definedName name="info4">'[1]ENTITE'!$D$6</definedName>
    <definedName name="info5">'[1]ENTITE'!$E$8</definedName>
    <definedName name="info8">'[1]ENTITE'!$E$3</definedName>
    <definedName name="info9">'[1]ENTITE'!$E$13</definedName>
    <definedName name="mc">#REF!</definedName>
    <definedName name="md">#REF!</definedName>
    <definedName name="Montant_n">'[2]Balances'!$H$1:$H$65536</definedName>
    <definedName name="Montant_n_1">'[2]Balances'!$I$1:$I$65536</definedName>
    <definedName name="PARTFI1">#REF!</definedName>
    <definedName name="PARTIFI2">#REF!</definedName>
    <definedName name="pcinq">#REF!</definedName>
    <definedName name="pdeux">#REF!</definedName>
    <definedName name="PERSO">#REF!</definedName>
    <definedName name="pquatre">#REF!</definedName>
    <definedName name="PRODEXCEP1">#REF!</definedName>
    <definedName name="PRODEXCEP2">#REF!</definedName>
    <definedName name="PRODEXPL1">#REF!</definedName>
    <definedName name="PRODEXPL2">#REF!</definedName>
    <definedName name="PRODFIN">#REF!</definedName>
    <definedName name="PROVIS1">#REF!</definedName>
    <definedName name="PROVIS2">#REF!</definedName>
    <definedName name="ptrois">#REF!</definedName>
    <definedName name="pun">#REF!</definedName>
    <definedName name="Rubrique">'[2]Balances'!$E$1:$E$65536</definedName>
    <definedName name="SaisieN">'[3]Balances'!$D$5:$D$9,'[3]Balances'!$D$11:$D$12,'[3]Balances'!$C$13,'[3]Balances'!$D$15:$D$18,'[3]Balances'!$D$20,'[3]Balances'!$C$21,'[3]Balances'!$D$22,'[3]Balances'!$D$24:$D$27,'[3]Balances'!$D$24:$D$28,'[3]Balances'!$D$31:$D$39,'[3]Balances'!$D$41:$D$47,'[3]Balances'!$D$49:$D$50</definedName>
    <definedName name="SaisieT1">'[3]T1'!$F$7:$H$8,'[3]T1'!$J$7:$K$8,'[3]T1'!$F$11:$H$14,'[3]T1'!$J$11:$K$14,'[3]T1'!$F$17:$H$21,'[3]T1'!$J$17:$K$21,'[3]T1'!$F$24:$H$24,'[3]T1'!$J$24:$K$24,'[3]T1'!$F$26:$K$27,'[3]T1'!$F$34:$H$37,'[3]T1'!$J$34:$K$37</definedName>
    <definedName name="SaisieT2">'[3]T2'!$F$12:$F$15,'[3]T2'!$F$19:$F$23</definedName>
    <definedName name="SaisieT3">'[3]T3'!$G$9:$G$12,'[3]T3'!$G$15:$G$19,'[3]T3'!$E$22:$E$23,'[3]T3'!$G$22:$G$23,'[3]T3'!$G$26</definedName>
    <definedName name="SaisieT5">'[3]T5'!$D$7:$E$16,'[3]T5'!$G$7:$I$16,'[3]T5'!$K$7:$L$16</definedName>
    <definedName name="SaisieT6">'[3]T6'!$G$9:$I$9,'[3]T6'!$G$11:$I$11,'[3]T6'!$G$13:$I$13,'[3]T6'!$K$9:$M$9,'[3]T6'!$K$11:$M$11,'[3]T6'!$K$13:$M$13,'[3]T6'!$G$17:$I$17,'[3]T6'!$K$17:$M$17,'[3]T6'!$G$19:$I$19,'[3]T6'!$K$19:$M$19</definedName>
    <definedName name="sfc">#REF!</definedName>
    <definedName name="sfd">#REF!</definedName>
    <definedName name="sic">#REF!</definedName>
    <definedName name="sid">#REF!</definedName>
    <definedName name="STOCK1">#REF!</definedName>
    <definedName name="STOCK2">#REF!</definedName>
    <definedName name="U39ai39">#REF!</definedName>
    <definedName name="VENTCA1">#REF!</definedName>
    <definedName name="VENTCA2">#REF!</definedName>
    <definedName name="_xlnm.Print_Area" localSheetId="0">'Bilan actif '!$A$1:$G$41</definedName>
    <definedName name="_xlnm.Print_Area" localSheetId="1">'Bilan passif'!$A$1:$E$38</definedName>
    <definedName name="_xlnm.Print_Area" localSheetId="2">'compte de résultat'!$A$1:$H$54</definedName>
    <definedName name="_xlnm.Print_Area" localSheetId="3">'TFT'!$A$1:$G$46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<sst xmlns="http://schemas.openxmlformats.org/spreadsheetml/2006/main" uniqueCount="304">
  <si>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MODELE 2 : BILAN ACTIF</t>
  </si>
  <si>
    <t>Sigle</t>
  </si>
  <si>
    <t>BILAN AU 31 DECEMBRE 2024</t>
  </si>
  <si>
    <t>REF</t>
  </si>
  <si>
    <t>ACTIF</t>
  </si>
  <si>
    <t>Note</t>
  </si>
  <si>
    <t>Exercice au _x000A_31/12/N</t>
  </si>
  <si>
    <t>Exercice au _x000A_31/12/N-1</t>
  </si>
  <si>
    <t>Brut</t>
  </si>
  <si>
    <t>Amort/</t>
  </si>
  <si>
    <t>Net</t>
  </si>
  <si>
    <t>Deprec</t>
  </si>
  <si>
    <t>AD</t>
  </si>
  <si>
    <t>IMMOBILISATIONS INCORPORELLES</t>
  </si>
  <si>
    <t>AE</t>
  </si>
  <si>
    <t>Frais de recherche et de prospection</t>
  </si>
  <si>
    <t>AF</t>
  </si>
  <si>
    <t>Brevet, licences, logiciels et droits similaires</t>
  </si>
  <si>
    <t>AG</t>
  </si>
  <si>
    <t>Fonds commercial et droit au bail</t>
  </si>
  <si>
    <t>AH</t>
  </si>
  <si>
    <t>Autres immobilisations incorporelles</t>
  </si>
  <si>
    <t>AI</t>
  </si>
  <si>
    <t>IMMOBILISATIONS CORPORELLES</t>
  </si>
  <si>
    <t>AJ</t>
  </si>
  <si>
    <t>Terrains (1) _x000A_(1) dont placement en Net,,,,,,,,, ,/,,,,,,,,,,,</t>
  </si>
  <si>
    <t>AK</t>
  </si>
  <si>
    <t>Bâtiments_x000A_(1) dont placement en Net,,,,,,, ,,,,/,,,,,,,,,,,</t>
  </si>
  <si>
    <t>AL</t>
  </si>
  <si>
    <t xml:space="preserve">Aménagement, agencements et Installations </t>
  </si>
  <si>
    <t>AM</t>
  </si>
  <si>
    <t>Matériel, mobilier et actifs biologiques</t>
  </si>
  <si>
    <t>AN</t>
  </si>
  <si>
    <t>Matériel de transport</t>
  </si>
  <si>
    <t>AP</t>
  </si>
  <si>
    <t>Avances et acomptes versés sur immobilisations</t>
  </si>
  <si>
    <t>AQ</t>
  </si>
  <si>
    <t>IMMOBILISATIONS FINANCIERES</t>
  </si>
  <si>
    <t>AR</t>
  </si>
  <si>
    <t>Titres de participation</t>
  </si>
  <si>
    <t>AS</t>
  </si>
  <si>
    <t>Autres immobilisations financières</t>
  </si>
  <si>
    <t>AZ</t>
  </si>
  <si>
    <t xml:space="preserve">TOTAL ACTIF IMMOBILISE </t>
  </si>
  <si>
    <t>BA</t>
  </si>
  <si>
    <t>ACTIF CIRCULANT H.A.O</t>
  </si>
  <si>
    <t>BB</t>
  </si>
  <si>
    <t>STOCKS ET ENCOURS</t>
  </si>
  <si>
    <t>BG</t>
  </si>
  <si>
    <t>CREANCES ET EMPLOIS ASSIMILES</t>
  </si>
  <si>
    <t>BH</t>
  </si>
  <si>
    <t>Fournisseurs, avances versées</t>
  </si>
  <si>
    <t>BI</t>
  </si>
  <si>
    <t>Clients</t>
  </si>
  <si>
    <t>BJ</t>
  </si>
  <si>
    <t>Autres créances</t>
  </si>
  <si>
    <t>BK</t>
  </si>
  <si>
    <t xml:space="preserve">TOTAL ACTIF CIRCULANT </t>
  </si>
  <si>
    <t>BQ</t>
  </si>
  <si>
    <t>Titres de placement</t>
  </si>
  <si>
    <t>BR</t>
  </si>
  <si>
    <t>Valeurs à encaisser</t>
  </si>
  <si>
    <t>BS</t>
  </si>
  <si>
    <t>Banques, chèques postaux, caisse</t>
  </si>
  <si>
    <t>BT</t>
  </si>
  <si>
    <t xml:space="preserve">TOTAL TRESORERIE- ACTIF </t>
  </si>
  <si>
    <t>BU</t>
  </si>
  <si>
    <t xml:space="preserve">Ecarts de conversion -actif  </t>
  </si>
  <si>
    <t>BZ</t>
  </si>
  <si>
    <t xml:space="preserve">TOTAL GENERAL </t>
  </si>
  <si>
    <t>MODELE 2 : BILAN PASSIF</t>
  </si>
  <si>
    <t>SIGLE</t>
  </si>
  <si>
    <t>PASSIF</t>
  </si>
  <si>
    <t>Exercice au 31/12/N</t>
  </si>
  <si>
    <t>Exercice au 31/12/N-1</t>
  </si>
  <si>
    <t> NET</t>
  </si>
  <si>
    <t>CA</t>
  </si>
  <si>
    <t xml:space="preserve">  Capital</t>
  </si>
  <si>
    <t>CB</t>
  </si>
  <si>
    <t xml:space="preserve">  Apporteurs capital non appelé (-)</t>
  </si>
  <si>
    <t>CD</t>
  </si>
  <si>
    <t xml:space="preserve">  Primes liées au capital social</t>
  </si>
  <si>
    <t>CE</t>
  </si>
  <si>
    <t xml:space="preserve">  Ecarts de réévaluation</t>
  </si>
  <si>
    <t>3E</t>
  </si>
  <si>
    <t>CF</t>
  </si>
  <si>
    <t xml:space="preserve">  Réserves indisponibles</t>
  </si>
  <si>
    <t>CG</t>
  </si>
  <si>
    <t xml:space="preserve">  Réserves libres</t>
  </si>
  <si>
    <t>CH</t>
  </si>
  <si>
    <t xml:space="preserve">  Report à nouveau   (+ ou -)</t>
  </si>
  <si>
    <t>CJ</t>
  </si>
  <si>
    <t xml:space="preserve">  Résultat net de l'exercice (+ ou -)</t>
  </si>
  <si>
    <t>CL</t>
  </si>
  <si>
    <t xml:space="preserve">  Subventions d'investissement</t>
  </si>
  <si>
    <t>CM</t>
  </si>
  <si>
    <t xml:space="preserve">  Provisions réglementées </t>
  </si>
  <si>
    <t>CP</t>
  </si>
  <si>
    <t xml:space="preserve">  TOTAL CAPITAUX PROPRES ET RESSOURCES ASSIMILEES</t>
  </si>
  <si>
    <t>DA</t>
  </si>
  <si>
    <t xml:space="preserve">  Emprunts et dettes financières diverses</t>
  </si>
  <si>
    <t>DB</t>
  </si>
  <si>
    <t xml:space="preserve">  Dettes de location acquisition</t>
  </si>
  <si>
    <t>DC</t>
  </si>
  <si>
    <t xml:space="preserve">  Provisions pour risques et charges</t>
  </si>
  <si>
    <t>DD</t>
  </si>
  <si>
    <r>
      <t xml:space="preserve">   </t>
    </r>
    <r>
      <rPr>
        <rFont val="Arial"/>
        <b val="true"/>
        <i val="false"/>
        <strike val="false"/>
        <color rgb="FF000000"/>
        <sz val="10"/>
        <u val="none"/>
      </rPr>
      <t xml:space="preserve">TOTAL DETTES FINANCIERES ET RESSOURCES ASSIMILEES</t>
    </r>
  </si>
  <si>
    <t>DF</t>
  </si>
  <si>
    <t xml:space="preserve">  TOTAL RESSOURCES STABLES </t>
  </si>
  <si>
    <t>DH</t>
  </si>
  <si>
    <t xml:space="preserve">  Dettes circulantes H.A O </t>
  </si>
  <si>
    <t>DI</t>
  </si>
  <si>
    <t xml:space="preserve">  Clients, avances reçues</t>
  </si>
  <si>
    <t>DJ</t>
  </si>
  <si>
    <t xml:space="preserve">  Fournisseurs d'exploitation</t>
  </si>
  <si>
    <t>DK</t>
  </si>
  <si>
    <t xml:space="preserve">  Dettes fiscales et sociales</t>
  </si>
  <si>
    <t>DM</t>
  </si>
  <si>
    <t xml:space="preserve">  Autres dettes</t>
  </si>
  <si>
    <t>DN</t>
  </si>
  <si>
    <t>Provisions pour risques et charges</t>
  </si>
  <si>
    <t>DP</t>
  </si>
  <si>
    <t xml:space="preserve">  TOTAL PASSIF CIRCULANT </t>
  </si>
  <si>
    <t>DQ</t>
  </si>
  <si>
    <t xml:space="preserve">  Banques, crédits d'escompte</t>
  </si>
  <si>
    <t>DR</t>
  </si>
  <si>
    <t xml:space="preserve">  Banques, établissements financiers et crédits de trésorerie </t>
  </si>
  <si>
    <t>DT</t>
  </si>
  <si>
    <t xml:space="preserve">  TOTAL TRESORERIE-PASSIF </t>
  </si>
  <si>
    <t>DV</t>
  </si>
  <si>
    <t xml:space="preserve">Ecart de conversion- Passif </t>
  </si>
  <si>
    <t>DZ</t>
  </si>
  <si>
    <t>MODELE COMPTE DE RESULTAT</t>
  </si>
  <si>
    <t>SONOCC</t>
  </si>
  <si>
    <t>12/31/2023</t>
  </si>
  <si>
    <t>SIGLE :</t>
  </si>
  <si>
    <t>COMPTE DE RESULTAT AU 31 DECEMBRE 2024</t>
  </si>
  <si>
    <t>LIBELLES</t>
  </si>
  <si>
    <t>NOTE</t>
  </si>
  <si>
    <t>NET</t>
  </si>
  <si>
    <t>VARIATION</t>
  </si>
  <si>
    <t>TA</t>
  </si>
  <si>
    <t>Ventes de marchandises</t>
  </si>
  <si>
    <t>A</t>
  </si>
  <si>
    <t>+</t>
  </si>
  <si>
    <t>RA</t>
  </si>
  <si>
    <t>Achat de marchandises</t>
  </si>
  <si>
    <t>-</t>
  </si>
  <si>
    <t>RB</t>
  </si>
  <si>
    <t>Variation  de stocks de marchandises</t>
  </si>
  <si>
    <t>- /+</t>
  </si>
  <si>
    <t>XA</t>
  </si>
  <si>
    <t>MARGE COMMERCIALE (Somme TA à RB)</t>
  </si>
  <si>
    <t>TB</t>
  </si>
  <si>
    <t>Vente de produits fabriqués</t>
  </si>
  <si>
    <t>B</t>
  </si>
  <si>
    <t>TC</t>
  </si>
  <si>
    <t>Travaux, services vendus</t>
  </si>
  <si>
    <t>C</t>
  </si>
  <si>
    <t>TD</t>
  </si>
  <si>
    <t>Produits accessoires</t>
  </si>
  <si>
    <t>D</t>
  </si>
  <si>
    <t>XB</t>
  </si>
  <si>
    <t>CHIFFRES D’AFFAIRES (A + B + C+ D)</t>
  </si>
  <si>
    <t>TE</t>
  </si>
  <si>
    <t>Production stockées (ou déstockage)</t>
  </si>
  <si>
    <t>TF</t>
  </si>
  <si>
    <t>Production immobilisée</t>
  </si>
  <si>
    <t>TG</t>
  </si>
  <si>
    <t>Subvention d'exploitation</t>
  </si>
  <si>
    <t>TH</t>
  </si>
  <si>
    <t>Autres produits</t>
  </si>
  <si>
    <t>TI</t>
  </si>
  <si>
    <t>Transferts de charges d’exploitation</t>
  </si>
  <si>
    <t>RC</t>
  </si>
  <si>
    <t>Achats de matières premières et fournitures liées</t>
  </si>
  <si>
    <t>RD</t>
  </si>
  <si>
    <t>Variations de stocks de matières premières et fournitures liées</t>
  </si>
  <si>
    <t xml:space="preserve"> </t>
  </si>
  <si>
    <t>RE</t>
  </si>
  <si>
    <t>Autres achats</t>
  </si>
  <si>
    <t>RF</t>
  </si>
  <si>
    <t>Variations des autres approvisionnements</t>
  </si>
  <si>
    <t>RG</t>
  </si>
  <si>
    <t>Transport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</si>
  <si>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</si>
  <si>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</si>
  <si>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</si>
  <si>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</si>
  <si>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</si>
  <si>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</si>
  <si>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</si>
  <si>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(XB+RA+RB) + (somme TE à RJ)</t>
  </si>
  <si>
    <t>RK</t>
  </si>
  <si>
    <t>Charges de personnel</t>
  </si>
  <si>
    <t>XD</t>
  </si>
  <si>
    <t xml:space="preserve">EXCEDENT BRUT D'EXPLOITATION (XC + RK) </t>
  </si>
  <si>
    <t>TJ</t>
  </si>
  <si>
    <t>Reprise d’amortissements,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</si>
  <si>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</si>
  <si>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</si>
  <si>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</si>
  <si>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</si>
  <si>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 + TJ + 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</si>
  <si>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</si>
  <si>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</si>
  <si>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</si>
  <si>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</si>
  <si>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</si>
  <si>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</si>
  <si>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</si>
  <si>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</si>
  <si>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</si>
  <si>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</si>
  <si>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</si>
  <si>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 xml:space="preserve">  RESULTAT FINANCIER (Somme TK à RN)</t>
  </si>
  <si>
    <t>XG</t>
  </si>
  <si>
    <t>RESULTAT DES ACTIVITES ORDINAIRES (XE + XF)</t>
  </si>
  <si>
    <t>TN</t>
  </si>
  <si>
    <t>Produits des cessions d'immobilisations</t>
  </si>
  <si>
    <t>3D</t>
  </si>
  <si>
    <t>TO</t>
  </si>
  <si>
    <t>Autres produits H.A.O</t>
  </si>
  <si>
    <t>RO</t>
  </si>
  <si>
    <t>Valeurs comptables des cessions d'immobilisations</t>
  </si>
  <si>
    <t>RP</t>
  </si>
  <si>
    <t>Autres charges H.A.O</t>
  </si>
  <si>
    <t>XH</t>
  </si>
  <si>
    <t>RESULTAT HORS ACTIVITES ORDINAIRES (somme TN à RP)</t>
  </si>
  <si>
    <t>RQ</t>
  </si>
  <si>
    <t>Participations des travailleurs</t>
  </si>
  <si>
    <t>RS</t>
  </si>
  <si>
    <t>Impôts sur le résultat</t>
  </si>
  <si>
    <t>XI</t>
  </si>
  <si>
    <t>RESULTAT NET (XG + XH +RQ + RS)</t>
  </si>
  <si>
    <t>MODELE TABLEAU DES FLUX DE TRESORERIE</t>
  </si>
  <si>
    <t>12</t>
  </si>
  <si>
    <t>TABLEAU DES FLUX DE TRESORERIE AU 31 DECEMBRE 2024</t>
  </si>
  <si>
    <t xml:space="preserve">Exercice </t>
  </si>
  <si>
    <t>N</t>
  </si>
  <si>
    <t>N-1</t>
  </si>
  <si>
    <t>ZA</t>
  </si>
  <si>
    <r>
      <t xml:space="preserve">Trésorerie nette au 1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er</t>
    </r>
    <r>
      <rPr>
        <rFont val="Arial"/>
        <b val="true"/>
        <i val="false"/>
        <strike val="false"/>
        <color rgb="FF000000"/>
        <sz val="10"/>
        <u val="none"/>
      </rPr>
      <t xml:space="preserve"> Janvier</t>
    </r>
  </si>
  <si>
    <t>Trésorerie actif N-1 – Trésorerie-passif N-1</t>
  </si>
  <si>
    <t>Flux de trésorerie provenant des activités opérationnelles</t>
  </si>
  <si>
    <t>FA</t>
  </si>
  <si>
    <t>Capacité d’Autofinancement Globale (CAFG)</t>
  </si>
  <si>
    <t>FB</t>
  </si>
  <si>
    <r>
      <t xml:space="preserve">- Actif circulant HAO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</si>
  <si>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FC</t>
  </si>
  <si>
    <t>- Variation des stocks</t>
  </si>
  <si>
    <t>FD</t>
  </si>
  <si>
    <t>Variation des créances et emplois assimilés</t>
  </si>
  <si>
    <t>FE</t>
  </si>
  <si>
    <r>
      <t xml:space="preserve">+ Variation du passif circulant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</si>
  <si>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Variation du BF lié aux activités opérationnelles (FB+FC+FD+FE) :</t>
  </si>
  <si>
    <t>ZB</t>
  </si>
  <si>
    <t xml:space="preserve">Flux de  trésorerie provenant des activités opérationnelles (somme FA à FE) </t>
  </si>
  <si>
    <t>Flux de trésorerie provenant des activités d’investissements</t>
  </si>
  <si>
    <t>FF</t>
  </si>
  <si>
    <t>- Décaissements liés aux acquisitions d’immobilisations incorporelles</t>
  </si>
  <si>
    <t>FG</t>
  </si>
  <si>
    <t>- Décaissements liés aux acquisitions d’immobilisations corporelles</t>
  </si>
  <si>
    <t>FH</t>
  </si>
  <si>
    <t>- Décaissements liés aux acquisitions d’immobilisations financières</t>
  </si>
  <si>
    <t>FI</t>
  </si>
  <si>
    <t>+ Encaissements liés aux cessions d’immobilisations incorporelles et corporelles</t>
  </si>
  <si>
    <t>FJ</t>
  </si>
  <si>
    <t>+ Encaissements liés aux cessions d’immobilisations financières</t>
  </si>
  <si>
    <t>ZC</t>
  </si>
  <si>
    <t>Flux de  trésorerie provenant des activités d’investissement (somme FF à FJ)</t>
  </si>
  <si>
    <t xml:space="preserve">Flux de trésorerie provenant du financement des capitaux propres </t>
  </si>
  <si>
    <t>FK</t>
  </si>
  <si>
    <t>+ Augmentation de capital par apports à nouveaux</t>
  </si>
  <si>
    <t>FL</t>
  </si>
  <si>
    <t>+ Subventions d’investissements reçues</t>
  </si>
  <si>
    <t>FM</t>
  </si>
  <si>
    <t>- Prélèvements sur le capital</t>
  </si>
  <si>
    <t>FN</t>
  </si>
  <si>
    <t>- Dividendes versés</t>
  </si>
  <si>
    <t>ZD</t>
  </si>
  <si>
    <t xml:space="preserve">Flux de trésorerie provenant des capitaux propres (Somme FK à FN) </t>
  </si>
  <si>
    <t>Trésorerie provenant des capitaux étrangers</t>
  </si>
  <si>
    <t>FO</t>
  </si>
  <si>
    <t>+ Emprunts</t>
  </si>
  <si>
    <t>FP</t>
  </si>
  <si>
    <t>+ Autres dettes financières</t>
  </si>
  <si>
    <t>FQ</t>
  </si>
  <si>
    <t xml:space="preserve">- Remboursements des emprunts et autres dettes financières </t>
  </si>
  <si>
    <t>ZE</t>
  </si>
  <si>
    <t>Flux de trésorerie provenant des capitaux propres (Somme FO à FQ)</t>
  </si>
  <si>
    <t>E</t>
  </si>
  <si>
    <t>ZF</t>
  </si>
  <si>
    <t>Flux de  trésorerie provenant des activités de financement (D + E)</t>
  </si>
  <si>
    <t>F</t>
  </si>
  <si>
    <t>ZG</t>
  </si>
  <si>
    <t>VARIATION DE LA TRESORERIE NETTE DE LA PERIODE (B+C+F)</t>
  </si>
  <si>
    <t>G</t>
  </si>
  <si>
    <t>ZH</t>
  </si>
  <si>
    <t>Trésorerie nette au 31 décembre (G + A)</t>
  </si>
  <si>
    <t>H</t>
  </si>
  <si>
    <t>Contrôle : Trésorerie-actif N -  Trésorerie-passif N</t>
  </si>
  <si>
    <t>Ecart</t>
  </si>
  <si>
    <t>(1) à l’exclusion des variations des créances et dettes liées aux activités d’investissement (variation des créances sur cession_x000A_ d’immobilisation et des dettes sur acquisition ou production d’immobilisation) et de financement (par exemple : variation des créances sur subventions d’investissements reçues).</t>
  </si>
</sst>
</file>

<file path=xl/styles.xml><?xml version="1.0" encoding="utf-8"?>
<styleSheet xmlns="http://schemas.openxmlformats.org/spreadsheetml/2006/main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_-* #,##0.00\ _€_-;\-* #,##0.00\ _€_-;_-* &quot;-&quot;??\ _€_-;_-@_-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6"/>
      <color rgb="FF000000"/>
      <name val="Arial Black"/>
    </font>
    <font>
      <b val="0"/>
      <i val="0"/>
      <strike val="0"/>
      <u val="none"/>
      <sz val="14"/>
      <color rgb="FF000000"/>
      <name val="Arial Black"/>
    </font>
    <font>
      <b val="1"/>
      <i val="0"/>
      <strike val="0"/>
      <u val="none"/>
      <sz val="10"/>
      <color rgb="FF000000"/>
      <name val="Arial Black"/>
    </font>
    <font>
      <b val="0"/>
      <i val="0"/>
      <strike val="0"/>
      <u val="none"/>
      <sz val="10"/>
      <color rgb="FFFF0000"/>
      <name val="Arial"/>
    </font>
    <font>
      <b val="1"/>
      <i val="0"/>
      <strike val="0"/>
      <u val="none"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595959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B2B2B2"/>
        <bgColor rgb="FFFFFFFF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14" fillId="2" borderId="0" applyFont="1" applyNumberFormat="1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5" numFmtId="0" fillId="2" borderId="0" applyFont="1" applyNumberFormat="0" applyFill="1" applyBorder="0" applyAlignment="0"/>
    <xf xfId="0" fontId="5" numFmtId="0" fillId="2" borderId="0" applyFont="1" applyNumberFormat="0" applyFill="1" applyBorder="0" applyAlignment="0" applyProtection="true">
      <protection locked="false"/>
    </xf>
    <xf xfId="0" fontId="3" numFmtId="0" fillId="2" borderId="0" applyFont="1" applyNumberFormat="0" applyFill="1" applyBorder="0" applyAlignment="0" applyProtection="true">
      <protection locked="false"/>
    </xf>
    <xf xfId="0" fontId="6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 applyProtection="true">
      <protection locked="false"/>
    </xf>
    <xf xfId="0" fontId="7" numFmtId="0" fillId="2" borderId="0" applyFont="1" applyNumberFormat="0" applyFill="1" applyBorder="0" applyAlignment="0"/>
    <xf xfId="0" fontId="6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0"/>
    <xf xfId="0" fontId="0" numFmtId="49" fillId="2" borderId="0" applyFont="0" applyNumberFormat="1" applyFill="1" applyBorder="0" applyAlignment="1" applyProtection="true">
      <alignment horizontal="center" vertical="bottom" textRotation="0" wrapText="false" shrinkToFit="false"/>
      <protection locked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164" fillId="3" borderId="5" applyFont="1" applyNumberFormat="1" applyFill="1" applyBorder="1" applyAlignment="1">
      <alignment vertical="center" textRotation="0" wrapText="false" shrinkToFit="false"/>
    </xf>
    <xf xfId="0" fontId="6" numFmtId="164" fillId="3" borderId="1" applyFont="1" applyNumberFormat="1" applyFill="1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0" numFmtId="164" fillId="0" borderId="7" applyFont="0" applyNumberFormat="1" applyFill="0" applyBorder="1" applyAlignment="1">
      <alignment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10" numFmtId="0" fillId="0" borderId="9" applyFont="1" applyNumberFormat="0" applyFill="0" applyBorder="1" applyAlignment="1">
      <alignment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0" numFmtId="0" fillId="0" borderId="3" applyFont="1" applyNumberFormat="0" applyFill="0" applyBorder="1" applyAlignment="1">
      <alignment vertical="center" textRotation="0" wrapText="false" shrinkToFit="false"/>
    </xf>
    <xf xfId="0" fontId="0" numFmtId="164" fillId="0" borderId="10" applyFont="0" applyNumberFormat="1" applyFill="0" applyBorder="1" applyAlignment="1">
      <alignment vertical="center" textRotation="0" wrapText="false" shrinkToFit="false"/>
    </xf>
    <xf xfId="0" fontId="0" numFmtId="165" fillId="2" borderId="0" applyFont="0" applyNumberFormat="1" applyFill="1" applyBorder="0" applyAlignment="0"/>
    <xf xfId="0" fontId="0" numFmtId="164" fillId="2" borderId="0" applyFont="0" applyNumberFormat="1" applyFill="1" applyBorder="0" applyAlignment="0"/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0" numFmtId="0" fillId="0" borderId="11" applyFont="1" applyNumberFormat="0" applyFill="0" applyBorder="1" applyAlignment="1">
      <alignment vertical="center" textRotation="0" wrapText="false" shrinkToFit="false"/>
    </xf>
    <xf xfId="0" fontId="0" numFmtId="164" fillId="0" borderId="6" applyFont="0" applyNumberFormat="1" applyFill="0" applyBorder="1" applyAlignment="1">
      <alignment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10" numFmtId="0" fillId="0" borderId="8" applyFont="1" applyNumberFormat="0" applyFill="0" applyBorder="1" applyAlignment="1">
      <alignment vertical="center" textRotation="0" wrapText="false" shrinkToFit="false"/>
    </xf>
    <xf xfId="0" fontId="0" numFmtId="164" fillId="0" borderId="8" applyFont="0" applyNumberFormat="1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10" numFmtId="0" fillId="0" borderId="14" applyFont="1" applyNumberFormat="0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horizontal="center" vertical="center" textRotation="0" wrapText="false" shrinkToFit="false"/>
    </xf>
    <xf xfId="0" fontId="6" numFmtId="0" fillId="5" borderId="3" applyFont="1" applyNumberFormat="0" applyFill="1" applyBorder="1" applyAlignment="1">
      <alignment vertical="center" textRotation="0" wrapText="false" shrinkToFit="false"/>
    </xf>
    <xf xfId="0" fontId="10" numFmtId="0" fillId="5" borderId="3" applyFont="1" applyNumberFormat="0" applyFill="1" applyBorder="1" applyAlignment="1">
      <alignment vertical="center" textRotation="0" wrapText="false" shrinkToFit="false"/>
    </xf>
    <xf xfId="0" fontId="6" numFmtId="164" fillId="5" borderId="5" applyFont="1" applyNumberFormat="1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164" fillId="0" borderId="15" applyFont="0" applyNumberFormat="1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6" numFmtId="0" fillId="0" borderId="17" applyFont="1" applyNumberFormat="0" applyFill="0" applyBorder="1" applyAlignment="1">
      <alignment vertical="center" textRotation="0" wrapText="false" shrinkToFit="false"/>
    </xf>
    <xf xfId="0" fontId="6" numFmtId="0" fillId="0" borderId="17" applyFont="1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vertical="center" textRotation="0" wrapText="false" shrinkToFit="false"/>
    </xf>
    <xf xfId="0" fontId="0" numFmtId="164" fillId="0" borderId="17" applyFont="0" applyNumberFormat="1" applyFill="0" applyBorder="1" applyAlignment="1">
      <alignment vertical="center" textRotation="0" wrapText="false" shrinkToFit="false"/>
    </xf>
    <xf xfId="0" fontId="10" numFmtId="0" fillId="0" borderId="17" applyFont="1" applyNumberFormat="0" applyFill="0" applyBorder="1" applyAlignment="1">
      <alignment vertical="center" textRotation="0" wrapText="false" shrinkToFit="false"/>
    </xf>
    <xf xfId="0" fontId="6" numFmtId="164" fillId="0" borderId="17" applyFont="1" applyNumberFormat="1" applyFill="0" applyBorder="1" applyAlignment="1">
      <alignment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164" fillId="5" borderId="1" applyFont="1" applyNumberFormat="1" applyFill="1" applyBorder="1" applyAlignment="1">
      <alignment vertical="center" textRotation="0" wrapText="false" shrinkToFit="false"/>
    </xf>
    <xf xfId="0" fontId="6" numFmtId="0" fillId="5" borderId="5" applyFont="1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vertical="center" textRotation="0" wrapText="false" shrinkToFit="false"/>
    </xf>
    <xf xfId="0" fontId="10" numFmtId="0" fillId="5" borderId="1" applyFont="1" applyNumberFormat="0" applyFill="1" applyBorder="1" applyAlignment="1">
      <alignment vertical="center" textRotation="0" wrapText="false" shrinkToFit="false"/>
    </xf>
    <xf xfId="0" fontId="11" numFmtId="0" fillId="0" borderId="3" applyFont="1" applyNumberFormat="0" applyFill="0" applyBorder="1" applyAlignment="1">
      <alignment vertical="center" textRotation="0" wrapText="true" shrinkToFit="false"/>
    </xf>
    <xf xfId="0" fontId="0" numFmtId="164" fillId="0" borderId="3" applyFont="0" applyNumberFormat="1" applyFill="0" applyBorder="1" applyAlignment="1">
      <alignment vertical="center" textRotation="0" wrapText="false" shrinkToFit="false"/>
    </xf>
    <xf xfId="0" fontId="6" numFmtId="0" fillId="6" borderId="4" applyFont="1" applyNumberFormat="0" applyFill="1" applyBorder="1" applyAlignment="1">
      <alignment horizontal="center" vertical="center" textRotation="0" wrapText="false" shrinkToFit="false"/>
    </xf>
    <xf xfId="0" fontId="6" numFmtId="0" fillId="6" borderId="3" applyFont="1" applyNumberFormat="0" applyFill="1" applyBorder="1" applyAlignment="1">
      <alignment vertical="center" textRotation="0" wrapText="false" shrinkToFit="false"/>
    </xf>
    <xf xfId="0" fontId="10" numFmtId="0" fillId="6" borderId="3" applyFont="1" applyNumberFormat="0" applyFill="1" applyBorder="1" applyAlignment="1">
      <alignment vertical="center" textRotation="0" wrapText="false" shrinkToFit="false"/>
    </xf>
    <xf xfId="0" fontId="3" numFmtId="164" fillId="6" borderId="3" applyFont="1" applyNumberFormat="1" applyFill="1" applyBorder="1" applyAlignment="1">
      <alignment vertical="center" textRotation="0" wrapText="false" shrinkToFit="false"/>
    </xf>
    <xf xfId="0" fontId="12" numFmtId="164" fillId="2" borderId="0" applyFont="1" applyNumberFormat="1" applyFill="1" applyBorder="0" applyAlignment="0"/>
    <xf xfId="0" fontId="1" numFmtId="0" fillId="0" borderId="0" applyFont="1" applyNumberFormat="0" applyFill="0" applyBorder="0" applyAlignment="0"/>
    <xf xfId="0" fontId="1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14" fillId="0" borderId="0" applyFont="0" applyNumberFormat="1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0"/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6" numFmtId="0" fillId="4" borderId="19" applyFont="1" applyNumberFormat="0" applyFill="1" applyBorder="1" applyAlignment="1">
      <alignment horizontal="center"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21" applyFont="1" applyNumberFormat="0" applyFill="1" applyBorder="1" applyAlignment="1">
      <alignment horizontal="center" vertical="center" textRotation="0" wrapText="false" shrinkToFit="false"/>
    </xf>
    <xf xfId="0" fontId="6" numFmtId="0" fillId="4" borderId="14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true" shrinkToFit="false"/>
    </xf>
    <xf xfId="0" fontId="0" numFmtId="164" fillId="0" borderId="12" applyFont="0" applyNumberFormat="1" applyFill="0" applyBorder="1" applyAlignment="1">
      <alignment vertical="center" textRotation="0" wrapText="true" shrinkToFit="false"/>
    </xf>
    <xf xfId="0" fontId="10" numFmtId="0" fillId="0" borderId="9" applyFont="1" applyNumberFormat="0" applyFill="0" applyBorder="1" applyAlignment="0"/>
    <xf xfId="0" fontId="0" numFmtId="164" fillId="0" borderId="8" applyFont="0" applyNumberFormat="1" applyFill="0" applyBorder="1" applyAlignment="1">
      <alignment vertical="center" textRotation="0" wrapText="true" shrinkToFit="false"/>
    </xf>
    <xf xfId="0" fontId="0" numFmtId="164" fillId="0" borderId="0" applyFont="0" applyNumberFormat="1" applyFill="0" applyBorder="0" applyAlignment="0"/>
    <xf xfId="0" fontId="0" numFmtId="164" fillId="0" borderId="10" applyFont="0" applyNumberFormat="1" applyFill="0" applyBorder="1" applyAlignment="1">
      <alignment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vertical="center" textRotation="0" wrapText="false" shrinkToFit="false"/>
    </xf>
    <xf xfId="0" fontId="10" numFmtId="0" fillId="3" borderId="9" applyFont="1" applyNumberFormat="0" applyFill="1" applyBorder="1" applyAlignment="0"/>
    <xf xfId="0" fontId="6" numFmtId="164" fillId="3" borderId="9" applyFont="1" applyNumberFormat="1" applyFill="1" applyBorder="1" applyAlignment="1">
      <alignment vertical="center" textRotation="0" wrapText="true" shrinkToFit="false"/>
    </xf>
    <xf xfId="0" fontId="0" numFmtId="164" fillId="0" borderId="7" applyFont="0" applyNumberFormat="1" applyFill="0" applyBorder="1" applyAlignment="1">
      <alignment vertical="center" textRotation="0" wrapText="true" shrinkToFit="false"/>
    </xf>
    <xf xfId="0" fontId="0" numFmtId="0" fillId="3" borderId="12" applyFont="0" applyNumberFormat="0" applyFill="1" applyBorder="1" applyAlignment="1">
      <alignment horizontal="center" vertical="center" textRotation="0" wrapText="false" shrinkToFit="false"/>
    </xf>
    <xf xfId="0" fontId="0" numFmtId="0" fillId="3" borderId="10" applyFont="0" applyNumberFormat="0" applyFill="1" applyBorder="1" applyAlignment="1">
      <alignment vertical="center" textRotation="0" wrapText="false" shrinkToFit="false"/>
    </xf>
    <xf xfId="0" fontId="10" numFmtId="0" fillId="3" borderId="10" applyFont="1" applyNumberFormat="0" applyFill="1" applyBorder="1" applyAlignment="0"/>
    <xf xfId="0" fontId="6" numFmtId="164" fillId="3" borderId="10" applyFont="1" applyNumberFormat="1" applyFill="1" applyBorder="1" applyAlignment="1">
      <alignment vertical="center" textRotation="0" wrapText="true" shrinkToFit="false"/>
    </xf>
    <xf xfId="0" fontId="0" numFmtId="0" fillId="5" borderId="5" applyFont="0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left" vertical="center" textRotation="0" wrapText="false" shrinkToFit="false"/>
    </xf>
    <xf xfId="0" fontId="10" numFmtId="0" fillId="5" borderId="1" applyFont="1" applyNumberFormat="0" applyFill="1" applyBorder="1" applyAlignment="0"/>
    <xf xfId="0" fontId="6" numFmtId="164" fillId="5" borderId="1" applyFont="1" applyNumberFormat="1" applyFill="1" applyBorder="1" applyAlignment="1">
      <alignment vertical="center" textRotation="0" wrapText="true" shrinkToFit="false"/>
    </xf>
    <xf xfId="0" fontId="7" numFmtId="164" fillId="0" borderId="9" applyFont="1" applyNumberFormat="1" applyFill="0" applyBorder="1" applyAlignment="1">
      <alignment vertical="center" textRotation="0" wrapText="true" shrinkToFit="false"/>
    </xf>
    <xf xfId="0" fontId="0" numFmtId="0" fillId="0" borderId="10" applyFont="0" applyNumberFormat="0" applyFill="0" applyBorder="1" applyAlignment="1">
      <alignment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164" fillId="0" borderId="3" applyFont="0" applyNumberFormat="1" applyFill="0" applyBorder="1" applyAlignment="1">
      <alignment vertical="center" textRotation="0" wrapText="true" shrinkToFit="false"/>
    </xf>
    <xf xfId="0" fontId="0" numFmtId="0" fillId="7" borderId="4" applyFont="0" applyNumberFormat="0" applyFill="1" applyBorder="1" applyAlignment="1">
      <alignment horizontal="center" vertical="center" textRotation="0" wrapText="false" shrinkToFit="false"/>
    </xf>
    <xf xfId="0" fontId="6" numFmtId="0" fillId="7" borderId="3" applyFont="1" applyNumberFormat="0" applyFill="1" applyBorder="1" applyAlignment="1">
      <alignment horizontal="center" vertical="center" textRotation="0" wrapText="false" shrinkToFit="false"/>
    </xf>
    <xf xfId="0" fontId="10" numFmtId="0" fillId="7" borderId="3" applyFont="1" applyNumberFormat="0" applyFill="1" applyBorder="1" applyAlignment="0"/>
    <xf xfId="0" fontId="3" numFmtId="164" fillId="7" borderId="3" applyFont="1" applyNumberFormat="1" applyFill="1" applyBorder="1" applyAlignment="1">
      <alignment vertical="center" textRotation="0" wrapText="true" shrinkToFit="false"/>
    </xf>
    <xf xfId="0" fontId="14" numFmtId="9" fillId="5" borderId="20" applyFont="1" applyNumberFormat="1" applyFill="1" applyBorder="1" applyAlignment="1">
      <alignment horizontal="center" vertical="bottom" textRotation="0" wrapText="false" shrinkToFit="false"/>
    </xf>
    <xf xfId="0" fontId="5" numFmtId="14" fillId="2" borderId="0" applyFont="1" applyNumberFormat="1" applyFill="1" applyBorder="0" applyAlignment="1">
      <alignment horizontal="left" vertical="bottom" textRotation="0" wrapText="false" shrinkToFit="false"/>
    </xf>
    <xf xfId="0" fontId="5" numFmtId="9" fillId="2" borderId="2" applyFont="1" applyNumberFormat="1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6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15" numFmtId="9" fillId="2" borderId="2" applyFont="1" applyNumberFormat="1" applyFill="1" applyBorder="1" applyAlignment="1">
      <alignment horizontal="center" vertical="bottom" textRotation="0" wrapText="false" shrinkToFit="false"/>
    </xf>
    <xf xfId="0" fontId="0" numFmtId="9" fillId="2" borderId="2" applyFont="0" applyNumberFormat="1" applyFill="1" applyBorder="1" applyAlignment="0"/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3" applyFont="1" applyNumberFormat="0" applyFill="0" applyBorder="1" applyAlignment="1">
      <alignment horizontal="center" vertical="center" textRotation="0" wrapText="false" shrinkToFit="false"/>
    </xf>
    <xf xfId="0" fontId="6" numFmtId="0" fillId="0" borderId="24" applyFont="1" applyNumberFormat="0" applyFill="0" applyBorder="1" applyAlignment="1">
      <alignment horizontal="center" vertical="center" textRotation="0" wrapText="false" shrinkToFit="false"/>
    </xf>
    <xf xfId="0" fontId="6" numFmtId="9" fillId="0" borderId="2" applyFont="1" applyNumberFormat="1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0" numFmtId="164" fillId="0" borderId="28" applyFont="0" applyNumberFormat="1" applyFill="0" applyBorder="1" applyAlignment="1">
      <alignment horizontal="right" vertical="center" textRotation="0" wrapText="false" shrinkToFit="false"/>
    </xf>
    <xf xfId="0" fontId="0" numFmtId="9" fillId="0" borderId="2" applyFont="0" applyNumberFormat="1" applyFill="0" applyBorder="1" applyAlignment="1">
      <alignment horizontal="righ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6" numFmtId="0" fillId="4" borderId="25" applyFont="1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10" numFmtId="0" fillId="4" borderId="3" applyFont="1" applyNumberFormat="0" applyFill="1" applyBorder="1" applyAlignment="1">
      <alignment vertical="center" textRotation="0" wrapText="false" shrinkToFit="false"/>
    </xf>
    <xf xfId="0" fontId="16" numFmtId="164" fillId="5" borderId="25" applyFont="1" applyNumberFormat="1" applyFill="1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16" numFmtId="9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6" numFmtId="0" fillId="5" borderId="25" applyFont="1" applyNumberFormat="0" applyFill="1" applyBorder="1" applyAlignment="1">
      <alignment horizontal="left" vertical="center" textRotation="0" wrapText="false" shrinkToFit="false"/>
    </xf>
    <xf xfId="0" fontId="6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16" numFmtId="164" fillId="5" borderId="5" applyFont="1" applyNumberFormat="1" applyFill="1" applyBorder="1" applyAlignment="1">
      <alignment horizontal="right" vertical="center" textRotation="0" wrapText="false" shrinkToFit="false"/>
    </xf>
    <xf xfId="0" fontId="0" numFmtId="9" fillId="2" borderId="0" applyFont="0" applyNumberFormat="1" applyFill="1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6" numFmtId="0" fillId="5" borderId="4" applyFont="1" applyNumberFormat="0" applyFill="1" applyBorder="1" applyAlignment="1">
      <alignment horizontal="center" vertical="center" textRotation="0" wrapText="true" shrinkToFit="false"/>
    </xf>
    <xf xfId="0" fontId="0" numFmtId="165" fillId="2" borderId="0" applyFont="0" applyNumberFormat="1" applyFill="1" applyBorder="0" applyAlignment="0"/>
    <xf xfId="0" fontId="0" numFmtId="164" fillId="0" borderId="24" applyFont="0" applyNumberFormat="1" applyFill="0" applyBorder="1" applyAlignment="1">
      <alignment horizontal="right" vertical="center" textRotation="0" wrapText="false" shrinkToFit="false"/>
    </xf>
    <xf xfId="0" fontId="6" numFmtId="0" fillId="5" borderId="25" applyFont="1" applyNumberFormat="0" applyFill="1" applyBorder="1" applyAlignment="1">
      <alignment vertical="center" textRotation="0" wrapText="false" shrinkToFit="false"/>
    </xf>
    <xf xfId="0" fontId="0" numFmtId="164" fillId="2" borderId="0" applyFont="0" applyNumberFormat="1" applyFill="1" applyBorder="0" applyAlignment="0"/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164" fillId="0" borderId="31" applyFont="0" applyNumberFormat="1" applyFill="0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0" numFmtId="166" fillId="2" borderId="0" applyFont="0" applyNumberFormat="1" applyFill="1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10" numFmtId="0" fillId="8" borderId="2" applyFont="1" applyNumberFormat="0" applyFill="1" applyBorder="1" applyAlignment="1">
      <alignment vertical="center" textRotation="0" wrapText="false" shrinkToFit="false"/>
    </xf>
    <xf xfId="0" fontId="16" numFmtId="164" fillId="4" borderId="32" applyFont="1" applyNumberFormat="1" applyFill="1" applyBorder="1" applyAlignment="1">
      <alignment horizontal="right" vertical="center" textRotation="0" wrapText="false" shrinkToFit="false"/>
    </xf>
    <xf xfId="0" fontId="0" numFmtId="164" fillId="0" borderId="33" applyFont="0" applyNumberFormat="1" applyFill="0" applyBorder="1" applyAlignment="1">
      <alignment horizontal="right" vertical="center" textRotation="0" wrapText="false" shrinkToFit="false"/>
    </xf>
    <xf xfId="0" fontId="0" numFmtId="0" fillId="8" borderId="9" applyFont="0" applyNumberFormat="0" applyFill="1" applyBorder="1" applyAlignment="1">
      <alignment horizontal="center" vertical="center" textRotation="0" wrapText="false" shrinkToFit="false"/>
    </xf>
    <xf xfId="0" fontId="10" numFmtId="0" fillId="8" borderId="9" applyFont="1" applyNumberFormat="0" applyFill="1" applyBorder="1" applyAlignment="1">
      <alignment vertical="center" textRotation="0" wrapText="false" shrinkToFit="false"/>
    </xf>
    <xf xfId="0" fontId="16" numFmtId="164" fillId="4" borderId="34" applyFont="1" applyNumberFormat="1" applyFill="1" applyBorder="1" applyAlignment="1">
      <alignment horizontal="right" vertical="center" textRotation="0" wrapText="false" shrinkToFit="false"/>
    </xf>
    <xf xfId="0" fontId="16" numFmtId="9" fillId="4" borderId="1" applyFont="1" applyNumberFormat="1" applyFill="1" applyBorder="1" applyAlignment="1">
      <alignment horizontal="right" vertical="center" textRotation="0" wrapText="false" shrinkToFit="false"/>
    </xf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13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14" fillId="2" borderId="0" applyFont="1" applyNumberFormat="1" applyFill="1" applyBorder="0" applyAlignment="0"/>
    <xf xfId="0" fontId="2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3" numFmtId="0" fillId="2" borderId="0" applyFont="1" applyNumberFormat="0" applyFill="1" applyBorder="0" applyAlignment="0" applyProtection="true">
      <protection locked="fals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vertical="center" textRotation="0" wrapText="false" shrinkToFit="false"/>
    </xf>
    <xf xfId="0" fontId="6" numFmtId="0" fillId="4" borderId="25" applyFont="1" applyNumberFormat="0" applyFill="1" applyBorder="1" applyAlignment="1">
      <alignment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0" borderId="35" applyFont="1" applyNumberFormat="0" applyFill="0" applyBorder="1" applyAlignment="1">
      <alignment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6" numFmtId="164" fillId="0" borderId="27" applyFont="1" applyNumberFormat="1" applyFill="0" applyBorder="1" applyAlignment="1">
      <alignment horizontal="right" vertical="center" textRotation="0" wrapText="false" shrinkToFit="false"/>
    </xf>
    <xf xfId="0" fontId="6" numFmtId="164" fillId="0" borderId="29" applyFont="1" applyNumberFormat="1" applyFill="0" applyBorder="1" applyAlignment="1">
      <alignment horizontal="right"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10" numFmtId="164" fillId="0" borderId="29" applyFont="1" applyNumberFormat="1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6" numFmtId="164" fillId="0" borderId="31" applyFont="1" applyNumberFormat="1" applyFill="0" applyBorder="1" applyAlignment="1">
      <alignment horizontal="right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tru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vertical="center" textRotation="0" wrapText="false" shrinkToFit="false"/>
    </xf>
    <xf xfId="0" fontId="6" numFmtId="164" fillId="4" borderId="36" applyFont="1" applyNumberFormat="1" applyFill="1" applyBorder="1" applyAlignment="1">
      <alignment horizontal="right" vertical="center" textRotation="0" wrapText="false" shrinkToFit="false"/>
    </xf>
    <xf xfId="0" fontId="6" numFmtId="164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5" applyFont="0" applyNumberFormat="1" applyFill="0" applyBorder="1" applyAlignment="1">
      <alignment horizontal="right" vertical="center" textRotation="0" wrapText="false" shrinkToFit="false"/>
    </xf>
    <xf xfId="0" fontId="0" numFmtId="164" fillId="0" borderId="37" applyFont="0" applyNumberFormat="1" applyFill="0" applyBorder="1" applyAlignment="1">
      <alignment horizontal="right" vertical="center" textRotation="0" wrapText="false" shrinkToFit="false"/>
    </xf>
    <xf xfId="0" fontId="0" numFmtId="164" fillId="0" borderId="38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vertical="center" textRotation="0" wrapText="false" shrinkToFit="false"/>
    </xf>
    <xf xfId="0" fontId="6" numFmtId="164" fillId="0" borderId="39" applyFont="1" applyNumberFormat="1" applyFill="0" applyBorder="1" applyAlignment="1">
      <alignment vertical="center" textRotation="0" wrapText="false" shrinkToFit="false"/>
    </xf>
    <xf xfId="0" fontId="6" numFmtId="164" fillId="0" borderId="40" applyFont="1" applyNumberFormat="1" applyFill="0" applyBorder="1" applyAlignment="1">
      <alignment vertical="center" textRotation="0" wrapText="false" shrinkToFit="false"/>
    </xf>
    <xf xfId="0" fontId="6" numFmtId="164" fillId="0" borderId="31" applyFont="1" applyNumberFormat="1" applyFill="0" applyBorder="1" applyAlignment="1">
      <alignment vertical="center" textRotation="0" wrapText="false" shrinkToFit="false"/>
    </xf>
    <xf xfId="0" fontId="6" numFmtId="164" fillId="0" borderId="25" applyFont="1" applyNumberFormat="1" applyFill="0" applyBorder="1" applyAlignment="1">
      <alignment horizontal="right" vertical="center" textRotation="0" wrapText="false" shrinkToFit="false"/>
    </xf>
    <xf xfId="0" fontId="6" numFmtId="164" fillId="0" borderId="24" applyFont="1" applyNumberFormat="1" applyFill="0" applyBorder="1" applyAlignment="1">
      <alignment horizontal="right" vertical="center" textRotation="0" wrapText="false" shrinkToFit="false"/>
    </xf>
    <xf xfId="0" fontId="6" numFmtId="0" fillId="11" borderId="11" applyFont="1" applyNumberFormat="0" applyFill="1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vertical="center" textRotation="0" wrapText="false" shrinkToFit="false"/>
    </xf>
    <xf xfId="0" fontId="6" numFmtId="164" fillId="11" borderId="41" applyFont="1" applyNumberFormat="1" applyFill="1" applyBorder="1" applyAlignment="1">
      <alignment vertical="center" textRotation="0" wrapText="false" shrinkToFit="false"/>
    </xf>
    <xf xfId="0" fontId="6" numFmtId="0" fillId="11" borderId="4" applyFont="1" applyNumberFormat="0" applyFill="1" applyBorder="1" applyAlignment="1">
      <alignment vertical="center" textRotation="0" wrapText="false" shrinkToFit="false"/>
    </xf>
    <xf xfId="0" fontId="0" numFmtId="0" fillId="11" borderId="4" applyFont="0" applyNumberFormat="0" applyFill="1" applyBorder="1" applyAlignment="1">
      <alignment vertical="center" textRotation="0" wrapText="false" shrinkToFit="false"/>
    </xf>
    <xf xfId="0" fontId="6" numFmtId="164" fillId="11" borderId="38" applyFont="1" applyNumberFormat="1" applyFill="1" applyBorder="1" applyAlignment="1">
      <alignment vertical="center" textRotation="0" wrapText="false" shrinkToFit="false"/>
    </xf>
    <xf xfId="0" fontId="17" numFmtId="0" fillId="11" borderId="0" applyFont="1" applyNumberFormat="0" applyFill="1" applyBorder="0" applyAlignment="1">
      <alignment horizontal="center" vertical="center" textRotation="0" wrapText="true" shrinkToFit="false"/>
    </xf>
    <xf xfId="0" fontId="12" numFmtId="0" fillId="11" borderId="0" applyFont="1" applyNumberFormat="0" applyFill="1" applyBorder="0" applyAlignment="1">
      <alignment vertical="center" textRotation="0" wrapText="false" shrinkToFit="false"/>
    </xf>
    <xf xfId="0" fontId="12" numFmtId="0" fillId="11" borderId="0" applyFont="1" applyNumberFormat="0" applyFill="1" applyBorder="0" applyAlignment="1">
      <alignment horizontal="center" vertical="center" textRotation="0" wrapText="false" shrinkToFit="false"/>
    </xf>
    <xf xfId="0" fontId="17" numFmtId="0" fillId="11" borderId="0" applyFont="1" applyNumberFormat="0" applyFill="1" applyBorder="0" applyAlignment="1">
      <alignment vertical="center" textRotation="0" wrapText="false" shrinkToFit="false"/>
    </xf>
    <xf xfId="0" fontId="12" numFmtId="164" fillId="11" borderId="0" applyFont="1" applyNumberFormat="1" applyFill="1" applyBorder="0" applyAlignment="1">
      <alignment horizontal="right" vertical="center" textRotation="0" wrapText="false" shrinkToFit="false"/>
    </xf>
    <xf xfId="0" fontId="6" numFmtId="164" fillId="11" borderId="0" applyFont="1" applyNumberFormat="1" applyFill="1" applyBorder="0" applyAlignment="1">
      <alignment horizontal="right" vertical="center" textRotation="0" wrapText="false" shrinkToFit="false"/>
    </xf>
    <xf xfId="0" fontId="0" numFmtId="164" fillId="0" borderId="42" applyFont="0" applyNumberFormat="1" applyFill="0" applyBorder="1" applyAlignment="1">
      <alignment horizontal="right" vertical="center" textRotation="0" wrapText="false" shrinkToFit="false"/>
    </xf>
    <xf xfId="0" fontId="14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5" numFmtId="0" fillId="2" borderId="0" applyFont="1" applyNumberFormat="0" applyFill="1" applyBorder="0" applyAlignment="1">
      <alignment horizontal="center" vertical="bottom" textRotation="0" wrapText="false" shrinkToFit="false"/>
    </xf>
    <xf xfId="0" fontId="18" numFmtId="0" fillId="3" borderId="11" applyFont="1" applyNumberFormat="0" applyFill="1" applyBorder="1" applyAlignment="1">
      <alignment horizontal="center" vertical="center" textRotation="0" wrapText="false" shrinkToFit="false"/>
    </xf>
    <xf xfId="0" fontId="18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11" applyFont="1" applyNumberFormat="0" applyFill="1" applyBorder="1" applyAlignment="1">
      <alignment horizontal="center" vertical="center" textRotation="0" wrapText="false" shrinkToFit="false"/>
    </xf>
    <xf xfId="0" fontId="9" numFmtId="0" fillId="3" borderId="6" applyFont="1" applyNumberFormat="0" applyFill="1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43" applyFont="1" applyNumberFormat="0" applyFill="1" applyBorder="1" applyAlignment="1">
      <alignment horizontal="center" vertical="center" textRotation="0" wrapText="true" shrinkToFit="false"/>
    </xf>
    <xf xfId="0" fontId="9" numFmtId="0" fillId="3" borderId="23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34" applyFont="0" applyNumberFormat="0" applyFill="0" applyBorder="1" applyAlignment="1">
      <alignment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0" numFmtId="0" fillId="0" borderId="44" applyFont="0" applyNumberFormat="0" applyFill="0" applyBorder="1" applyAlignment="1">
      <alignment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6" numFmtId="0" fillId="0" borderId="34" applyFont="1" applyNumberFormat="0" applyFill="0" applyBorder="1" applyAlignment="1">
      <alignment vertical="center" textRotation="0" wrapText="false" shrinkToFit="false"/>
    </xf>
    <xf xfId="0" fontId="6" numFmtId="0" fillId="0" borderId="9" applyFont="1" applyNumberFormat="0" applyFill="0" applyBorder="1" applyAlignment="1">
      <alignment vertical="center" textRotation="0" wrapText="false" shrinkToFit="false"/>
    </xf>
    <xf xfId="0" fontId="14" numFmtId="0" fillId="5" borderId="22" applyFont="1" applyNumberFormat="0" applyFill="1" applyBorder="1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5" applyFont="1" applyNumberFormat="0" applyFill="0" applyBorder="1" applyAlignment="1">
      <alignment horizontal="center" vertical="center" textRotation="0" wrapText="false" shrinkToFit="false"/>
    </xf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0" applyFont="1" applyNumberFormat="0" applyFill="0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horizontal="center" vertical="center" textRotation="0" wrapText="fals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4" borderId="43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horizontal="center" vertical="center" textRotation="0" wrapText="true" shrinkToFit="false"/>
    </xf>
    <xf xfId="0" fontId="0" numFmtId="0" fillId="11" borderId="4" applyFont="0" applyNumberFormat="0" applyFill="1" applyBorder="1" applyAlignment="1">
      <alignment horizontal="center" vertical="center" textRotation="0" wrapText="true" shrinkToFit="false"/>
    </xf>
    <xf xfId="0" fontId="6" numFmtId="0" fillId="11" borderId="45" applyFont="1" applyNumberFormat="0" applyFill="1" applyBorder="1" applyAlignment="1">
      <alignment vertical="center" textRotation="0" wrapText="false" shrinkToFit="false"/>
    </xf>
    <xf xfId="0" fontId="6" numFmtId="0" fillId="11" borderId="20" applyFont="1" applyNumberFormat="0" applyFill="1" applyBorder="1" applyAlignment="1">
      <alignment vertical="center" textRotation="0" wrapText="false" shrinkToFit="false"/>
    </xf>
    <xf xfId="0" fontId="6" numFmtId="0" fillId="11" borderId="46" applyFont="1" applyNumberFormat="0" applyFill="1" applyBorder="1" applyAlignment="1">
      <alignment vertical="center" textRotation="0" wrapText="false" shrinkToFit="false"/>
    </xf>
    <xf xfId="0" fontId="6" numFmtId="0" fillId="11" borderId="3" applyFont="1" applyNumberFormat="0" applyFill="1" applyBorder="1" applyAlignment="1">
      <alignment vertical="center" textRotation="0" wrapText="false" shrinkToFit="false"/>
    </xf>
    <xf xfId="0" fontId="0" numFmtId="0" fillId="2" borderId="22" applyFont="0" applyNumberFormat="0" applyFill="1" applyBorder="1" applyAlignment="1">
      <alignment horizontal="left" vertical="bottom" textRotation="0" wrapText="true" shrinkToFit="false"/>
    </xf>
    <xf xfId="0" fontId="0" numFmtId="0" fillId="2" borderId="22" applyFont="0" applyNumberFormat="0" applyFill="1" applyBorder="1" applyAlignment="1">
      <alignment horizontal="left" vertical="bottom" textRotation="0" wrapText="false" shrinkToFit="false"/>
    </xf>
    <xf xfId="0" fontId="6" numFmtId="0" fillId="0" borderId="47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46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47" applyFont="1" applyNumberFormat="0" applyFill="0" applyBorder="1" applyAlignment="1">
      <alignment horizontal="justify" vertical="center" textRotation="0" wrapText="false" shrinkToFit="false"/>
    </xf>
    <xf xfId="0" fontId="6" numFmtId="0" fillId="0" borderId="2" applyFont="1" applyNumberFormat="0" applyFill="0" applyBorder="1" applyAlignment="1">
      <alignment horizontal="justify" vertical="center" textRotation="0" wrapText="false" shrinkToFit="false"/>
    </xf>
    <xf xfId="0" fontId="6" numFmtId="164" fillId="4" borderId="28" applyFont="1" applyNumberFormat="1" applyFill="1" applyBorder="1" applyAlignment="1">
      <alignment horizontal="right" vertical="center" textRotation="0" wrapText="false" shrinkToFit="false"/>
    </xf>
    <xf xfId="0" fontId="6" numFmtId="0" fillId="4" borderId="26" applyFont="1" applyNumberFormat="0" applyFill="1" applyBorder="1" applyAlignment="1">
      <alignment horizontal="right" vertical="center" textRotation="0" wrapText="false" shrinkToFit="false"/>
    </xf>
    <xf xfId="0" fontId="6" numFmtId="0" fillId="0" borderId="45" applyFont="1" applyNumberFormat="0" applyFill="0" applyBorder="1" applyAlignment="1">
      <alignment vertical="center" textRotation="0" wrapText="false" shrinkToFit="false"/>
    </xf>
    <xf xfId="0" fontId="6" numFmtId="0" fillId="0" borderId="20" applyFont="1" applyNumberFormat="0" applyFill="0" applyBorder="1" applyAlignment="1">
      <alignment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4" borderId="11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164" fillId="4" borderId="41" applyFont="1" applyNumberFormat="1" applyFill="1" applyBorder="1" applyAlignment="1">
      <alignment horizontal="right" vertical="center" textRotation="0" wrapText="false" shrinkToFit="false"/>
    </xf>
    <xf xfId="0" fontId="6" numFmtId="0" fillId="4" borderId="38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ml/>
</file>

<file path=xl/drawings/drawing2.xml><?xml version="1.0" encoding="utf-8"?>
<xml/>
</file>

<file path=xl/drawings/drawing3.xml><?xml version="1.0" encoding="utf-8"?>
<xml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zoomScale="70" zoomScaleNormal="85" zoomScaleSheetLayoutView="70" view="pageBreakPreview" showGridLines="true" showRowColHeaders="1" topLeftCell="A29">
      <selection activeCell="E1" sqref="E1:E1048576"/>
    </sheetView>
  </sheetViews>
  <sheetFormatPr defaultRowHeight="14.4" defaultColWidth="11.453125" outlineLevelRow="0" outlineLevelCol="0"/>
  <cols>
    <col min="1" max="1" width="7.08984375" customWidth="true" style="1"/>
    <col min="2" max="2" width="44" customWidth="true" style="1"/>
    <col min="3" max="3" width="13.6328125" customWidth="true" style="1"/>
    <col min="4" max="4" width="23" hidden="true" customWidth="true" style="1"/>
    <col min="5" max="5" width="25.08984375" hidden="true" customWidth="true" style="1"/>
    <col min="6" max="6" width="23.36328125" customWidth="true" style="1"/>
    <col min="7" max="7" width="20.90625" customWidth="true" style="1"/>
    <col min="8" max="8" width="18.1796875" customWidth="true" style="1"/>
    <col min="9" max="9" width="13.90625" customWidth="true" style="1"/>
    <col min="10" max="10" width="11.453125" style="1"/>
  </cols>
  <sheetData>
    <row r="1" spans="1:10" customHeight="1" ht="24.5">
      <c r="A1" s="247" t="s">
        <v>0</v>
      </c>
      <c r="B1" s="247"/>
      <c r="C1" s="247"/>
      <c r="D1" s="247"/>
      <c r="E1" s="247"/>
      <c r="F1" s="247"/>
      <c r="G1" s="247"/>
    </row>
    <row r="2" spans="1:10" customHeight="1" ht="15.5">
      <c r="A2" s="248" t="str">
        <f>info1</f>
        <v>Désignation de l'entreprise : </v>
      </c>
      <c r="B2" s="248"/>
      <c r="C2" s="3" t="str">
        <f>+[1]ENTITE!E2</f>
        <v>SERFIN SA</v>
      </c>
      <c r="F2" s="4" t="str">
        <f>info3</f>
        <v>Exercice clos  le  </v>
      </c>
      <c r="G2" s="5">
        <f>+[1]ENTITE!E5</f>
        <v>45657</v>
      </c>
    </row>
    <row r="3" spans="1:10" customHeight="1" ht="15.5">
      <c r="A3" s="2"/>
      <c r="B3" s="2"/>
      <c r="C3" s="3"/>
      <c r="F3" s="4"/>
      <c r="G3" s="5"/>
    </row>
    <row r="4" spans="1:10" customHeight="1" ht="14.25">
      <c r="A4" s="6" t="s">
        <v>1</v>
      </c>
      <c r="B4" s="7"/>
      <c r="C4" s="8" t="str">
        <f>+info8</f>
        <v>SERFIN SA</v>
      </c>
      <c r="D4" s="9"/>
      <c r="E4" s="9"/>
      <c r="F4" s="10"/>
      <c r="G4" s="11"/>
    </row>
    <row r="5" spans="1:10" customHeight="1" ht="14.25">
      <c r="A5" s="7"/>
      <c r="B5" s="7"/>
      <c r="C5" s="8"/>
      <c r="D5" s="9"/>
      <c r="E5" s="9"/>
      <c r="F5" s="10"/>
      <c r="G5" s="11"/>
    </row>
    <row r="6" spans="1:10" customHeight="1" ht="15.75">
      <c r="A6" s="6" t="str">
        <f>info2</f>
        <v>République</v>
      </c>
      <c r="B6" s="12"/>
      <c r="C6" s="8" t="str">
        <f>+[1]ENTITE!E4</f>
        <v>DU CONGO</v>
      </c>
      <c r="D6" s="9"/>
      <c r="E6" s="9"/>
      <c r="F6" s="4" t="str">
        <f>info4</f>
        <v>Durée (en mois) : </v>
      </c>
      <c r="G6" s="11">
        <f>+[1]ENTITE!E6</f>
        <v>12</v>
      </c>
    </row>
    <row r="7" spans="1:10" customHeight="1" ht="9.75">
      <c r="A7" s="13"/>
      <c r="B7" s="14"/>
      <c r="C7" s="14"/>
      <c r="D7" s="15"/>
      <c r="E7" s="15"/>
      <c r="F7" s="16"/>
      <c r="G7" s="17"/>
    </row>
    <row r="8" spans="1:10" customHeight="1" ht="18">
      <c r="A8" s="249" t="s">
        <v>2</v>
      </c>
      <c r="B8" s="249"/>
      <c r="C8" s="249"/>
      <c r="D8" s="249"/>
      <c r="E8" s="249"/>
      <c r="F8" s="249"/>
      <c r="G8" s="249"/>
    </row>
    <row r="9" spans="1:10" customHeight="1" ht="18"/>
    <row r="10" spans="1:10" customHeight="1" ht="23.5">
      <c r="A10" s="250" t="s">
        <v>3</v>
      </c>
      <c r="B10" s="250" t="s">
        <v>4</v>
      </c>
      <c r="C10" s="253" t="s">
        <v>5</v>
      </c>
      <c r="D10" s="256" t="s">
        <v>6</v>
      </c>
      <c r="E10" s="257"/>
      <c r="F10" s="258"/>
      <c r="G10" s="18" t="s">
        <v>7</v>
      </c>
    </row>
    <row r="11" spans="1:10">
      <c r="A11" s="251"/>
      <c r="B11" s="251"/>
      <c r="C11" s="254"/>
      <c r="D11" s="253" t="s">
        <v>8</v>
      </c>
      <c r="E11" s="19" t="s">
        <v>9</v>
      </c>
      <c r="F11" s="253" t="s">
        <v>10</v>
      </c>
      <c r="G11" s="253" t="s">
        <v>10</v>
      </c>
    </row>
    <row r="12" spans="1:10" customHeight="1" ht="13">
      <c r="A12" s="252"/>
      <c r="B12" s="252"/>
      <c r="C12" s="255"/>
      <c r="D12" s="255"/>
      <c r="E12" s="20" t="s">
        <v>11</v>
      </c>
      <c r="F12" s="255"/>
      <c r="G12" s="255"/>
    </row>
    <row r="13" spans="1:10" customHeight="1" ht="30">
      <c r="A13" s="21" t="s">
        <v>12</v>
      </c>
      <c r="B13" s="22" t="s">
        <v>13</v>
      </c>
      <c r="C13" s="23">
        <v>3</v>
      </c>
      <c r="D13" s="24">
        <f>SUM(D14:D17)</f>
        <v>0</v>
      </c>
      <c r="E13" s="25">
        <f>SUM(E14:E17)</f>
        <v>0</v>
      </c>
      <c r="F13" s="25">
        <f>SUM(F14:F17)</f>
        <v>0</v>
      </c>
      <c r="G13" s="25">
        <f>SUM(G14:G17)</f>
        <v>0</v>
      </c>
    </row>
    <row r="14" spans="1:10" customHeight="1" ht="30">
      <c r="A14" s="26" t="s">
        <v>14</v>
      </c>
      <c r="B14" s="27" t="s">
        <v>15</v>
      </c>
      <c r="C14" s="28"/>
      <c r="D14" s="29"/>
      <c r="E14" s="29"/>
      <c r="F14" s="29">
        <f>D14-E14</f>
        <v>0</v>
      </c>
      <c r="G14" s="29"/>
    </row>
    <row r="15" spans="1:10" customHeight="1" ht="30">
      <c r="A15" s="30" t="s">
        <v>16</v>
      </c>
      <c r="B15" s="31" t="s">
        <v>17</v>
      </c>
      <c r="C15" s="32"/>
      <c r="D15" s="33"/>
      <c r="E15" s="33"/>
      <c r="F15" s="33">
        <f>D15-E15</f>
        <v>0</v>
      </c>
      <c r="G15" s="29"/>
    </row>
    <row r="16" spans="1:10" customHeight="1" ht="30">
      <c r="A16" s="30" t="s">
        <v>18</v>
      </c>
      <c r="B16" s="31" t="s">
        <v>19</v>
      </c>
      <c r="C16" s="32"/>
      <c r="D16" s="33"/>
      <c r="E16" s="33"/>
      <c r="F16" s="33">
        <f>D16-E16</f>
        <v>0</v>
      </c>
      <c r="G16" s="29"/>
    </row>
    <row r="17" spans="1:10" customHeight="1" ht="30">
      <c r="A17" s="34" t="s">
        <v>20</v>
      </c>
      <c r="B17" s="35" t="s">
        <v>21</v>
      </c>
      <c r="C17" s="36"/>
      <c r="D17" s="37"/>
      <c r="E17" s="37"/>
      <c r="F17" s="37">
        <f>D17-E17</f>
        <v>0</v>
      </c>
      <c r="G17" s="29"/>
    </row>
    <row r="18" spans="1:10" customHeight="1" ht="30">
      <c r="A18" s="21" t="s">
        <v>22</v>
      </c>
      <c r="B18" s="22" t="s">
        <v>23</v>
      </c>
      <c r="C18" s="23">
        <v>3</v>
      </c>
      <c r="D18" s="24">
        <f>SUM(D19:D23)</f>
        <v>0</v>
      </c>
      <c r="E18" s="24">
        <f>SUM(E19:E23)</f>
        <v>0</v>
      </c>
      <c r="F18" s="24">
        <f>SUM(F19:F23)</f>
        <v>0</v>
      </c>
      <c r="G18" s="24">
        <f>SUM(G19:G23)</f>
        <v>0</v>
      </c>
      <c r="H18" s="38"/>
      <c r="I18" s="39"/>
    </row>
    <row r="19" spans="1:10" customHeight="1" ht="30">
      <c r="A19" s="40" t="s">
        <v>24</v>
      </c>
      <c r="B19" s="41" t="s">
        <v>25</v>
      </c>
      <c r="C19" s="42"/>
      <c r="D19" s="43"/>
      <c r="E19" s="43"/>
      <c r="F19" s="43">
        <f>D19-E19</f>
        <v>0</v>
      </c>
      <c r="G19" s="43"/>
      <c r="H19" s="38"/>
    </row>
    <row r="20" spans="1:10" customHeight="1" ht="30">
      <c r="A20" s="44" t="s">
        <v>26</v>
      </c>
      <c r="B20" s="45" t="s">
        <v>27</v>
      </c>
      <c r="C20" s="46"/>
      <c r="D20" s="47"/>
      <c r="E20" s="47"/>
      <c r="F20" s="47">
        <f>D20-E20</f>
        <v>0</v>
      </c>
      <c r="G20" s="43"/>
      <c r="H20" s="38"/>
    </row>
    <row r="21" spans="1:10" customHeight="1" ht="30">
      <c r="A21" s="30" t="s">
        <v>28</v>
      </c>
      <c r="B21" s="31" t="s">
        <v>29</v>
      </c>
      <c r="C21" s="32"/>
      <c r="D21" s="33"/>
      <c r="E21" s="47"/>
      <c r="F21" s="33">
        <f>D21-E21</f>
        <v>0</v>
      </c>
      <c r="G21" s="43"/>
      <c r="H21" s="38"/>
    </row>
    <row r="22" spans="1:10" customHeight="1" ht="30">
      <c r="A22" s="30" t="s">
        <v>30</v>
      </c>
      <c r="B22" s="31" t="s">
        <v>31</v>
      </c>
      <c r="C22" s="32"/>
      <c r="D22" s="33"/>
      <c r="E22" s="33"/>
      <c r="F22" s="33">
        <f>D22-E22</f>
        <v>0</v>
      </c>
      <c r="G22" s="43"/>
      <c r="H22" s="38"/>
    </row>
    <row r="23" spans="1:10" customHeight="1" ht="30">
      <c r="A23" s="30" t="s">
        <v>32</v>
      </c>
      <c r="B23" s="31" t="s">
        <v>33</v>
      </c>
      <c r="C23" s="32"/>
      <c r="D23" s="33"/>
      <c r="E23" s="33"/>
      <c r="F23" s="33">
        <f>D23-E23</f>
        <v>0</v>
      </c>
      <c r="G23" s="43"/>
      <c r="H23" s="38"/>
    </row>
    <row r="24" spans="1:10" customHeight="1" ht="30">
      <c r="A24" s="34" t="s">
        <v>34</v>
      </c>
      <c r="B24" s="35" t="s">
        <v>35</v>
      </c>
      <c r="C24" s="48">
        <v>3</v>
      </c>
      <c r="D24" s="37"/>
      <c r="E24" s="37"/>
      <c r="F24" s="37">
        <f>D24-E24</f>
        <v>0</v>
      </c>
      <c r="G24" s="43"/>
      <c r="H24" s="38"/>
    </row>
    <row r="25" spans="1:10" customHeight="1" ht="30">
      <c r="A25" s="21" t="s">
        <v>36</v>
      </c>
      <c r="B25" s="22" t="s">
        <v>37</v>
      </c>
      <c r="C25" s="23">
        <v>4</v>
      </c>
      <c r="D25" s="24">
        <f>SUM(D26:D27)</f>
        <v>0</v>
      </c>
      <c r="E25" s="24">
        <f>SUM(E26:E27)</f>
        <v>0</v>
      </c>
      <c r="F25" s="25">
        <f>SUM(F26:F27)</f>
        <v>0</v>
      </c>
      <c r="G25" s="25">
        <f>SUM(G26:G27)</f>
        <v>0</v>
      </c>
      <c r="H25" s="38"/>
    </row>
    <row r="26" spans="1:10" customHeight="1" ht="30">
      <c r="A26" s="26" t="s">
        <v>38</v>
      </c>
      <c r="B26" s="27" t="s">
        <v>39</v>
      </c>
      <c r="C26" s="28"/>
      <c r="D26" s="29"/>
      <c r="E26" s="29"/>
      <c r="F26" s="29">
        <f>D26-E26</f>
        <v>0</v>
      </c>
      <c r="G26" s="29"/>
      <c r="H26" s="38"/>
    </row>
    <row r="27" spans="1:10" customHeight="1" ht="30">
      <c r="A27" s="49" t="s">
        <v>40</v>
      </c>
      <c r="B27" s="50" t="s">
        <v>41</v>
      </c>
      <c r="C27" s="51"/>
      <c r="D27" s="37"/>
      <c r="E27" s="37"/>
      <c r="F27" s="37">
        <f>D27-E27</f>
        <v>0</v>
      </c>
      <c r="G27" s="29"/>
      <c r="H27" s="38"/>
    </row>
    <row r="28" spans="1:10" customHeight="1" ht="30">
      <c r="A28" s="52" t="s">
        <v>42</v>
      </c>
      <c r="B28" s="53" t="s">
        <v>43</v>
      </c>
      <c r="C28" s="54"/>
      <c r="D28" s="55">
        <f>SUM(D13,D24,D18,D25)</f>
        <v>0</v>
      </c>
      <c r="E28" s="55">
        <f>SUM(E13,E24,E18,E25)</f>
        <v>0</v>
      </c>
      <c r="F28" s="55">
        <f>SUM(F13,F24,F18,F25)</f>
        <v>0</v>
      </c>
      <c r="G28" s="55">
        <f>SUM(G13,G24,G18,G25)</f>
        <v>0</v>
      </c>
      <c r="H28" s="38"/>
    </row>
    <row r="29" spans="1:10" customHeight="1" ht="30">
      <c r="A29" s="26" t="s">
        <v>44</v>
      </c>
      <c r="B29" s="56" t="s">
        <v>45</v>
      </c>
      <c r="C29" s="57">
        <v>5</v>
      </c>
      <c r="D29" s="58"/>
      <c r="E29" s="59"/>
      <c r="F29" s="59">
        <f>D29-E29</f>
        <v>0</v>
      </c>
      <c r="G29" s="59"/>
      <c r="H29" s="38"/>
    </row>
    <row r="30" spans="1:10" customHeight="1" ht="30">
      <c r="A30" s="60" t="s">
        <v>46</v>
      </c>
      <c r="B30" s="61" t="s">
        <v>47</v>
      </c>
      <c r="C30" s="62">
        <v>6</v>
      </c>
      <c r="D30" s="63"/>
      <c r="E30" s="64"/>
      <c r="F30" s="64">
        <f>D30-E30</f>
        <v>0</v>
      </c>
      <c r="G30" s="64"/>
      <c r="H30" s="39"/>
      <c r="I30" s="39"/>
    </row>
    <row r="31" spans="1:10" customHeight="1" ht="30">
      <c r="A31" s="60" t="s">
        <v>48</v>
      </c>
      <c r="B31" s="61" t="s">
        <v>49</v>
      </c>
      <c r="C31" s="65"/>
      <c r="D31" s="66"/>
      <c r="E31" s="66"/>
      <c r="F31" s="66">
        <f>SUM(F32:F34)</f>
        <v>0</v>
      </c>
      <c r="G31" s="66"/>
      <c r="H31" s="39"/>
    </row>
    <row r="32" spans="1:10" customHeight="1" ht="30">
      <c r="A32" s="67" t="s">
        <v>50</v>
      </c>
      <c r="B32" s="68" t="s">
        <v>51</v>
      </c>
      <c r="C32" s="69">
        <v>17</v>
      </c>
      <c r="D32" s="29"/>
      <c r="E32" s="29"/>
      <c r="F32" s="29">
        <f>D32-E32</f>
        <v>0</v>
      </c>
      <c r="G32" s="29"/>
    </row>
    <row r="33" spans="1:10" customHeight="1" ht="30">
      <c r="A33" s="30" t="s">
        <v>52</v>
      </c>
      <c r="B33" s="31" t="s">
        <v>53</v>
      </c>
      <c r="C33" s="70">
        <v>7</v>
      </c>
      <c r="D33" s="33"/>
      <c r="E33" s="33"/>
      <c r="F33" s="33">
        <f>D33-E33</f>
        <v>0</v>
      </c>
      <c r="G33" s="33"/>
    </row>
    <row r="34" spans="1:10" customHeight="1" ht="30">
      <c r="A34" s="34" t="s">
        <v>54</v>
      </c>
      <c r="B34" s="35" t="s">
        <v>55</v>
      </c>
      <c r="C34" s="48">
        <v>8</v>
      </c>
      <c r="D34" s="33"/>
      <c r="E34" s="37"/>
      <c r="F34" s="37">
        <f>D34-E34</f>
        <v>0</v>
      </c>
      <c r="G34" s="37"/>
    </row>
    <row r="35" spans="1:10" customHeight="1" ht="30">
      <c r="A35" s="52" t="s">
        <v>56</v>
      </c>
      <c r="B35" s="53" t="s">
        <v>57</v>
      </c>
      <c r="C35" s="54"/>
      <c r="D35" s="55">
        <f>D29+D30+D31</f>
        <v>0</v>
      </c>
      <c r="E35" s="71">
        <f>SUM(E29,E30,E31)</f>
        <v>0</v>
      </c>
      <c r="F35" s="71">
        <f>SUM(F29,F30,F31)</f>
        <v>0</v>
      </c>
      <c r="G35" s="71">
        <f>SUM(G29,G30,G31)</f>
        <v>0</v>
      </c>
    </row>
    <row r="36" spans="1:10" customHeight="1" ht="30">
      <c r="A36" s="26" t="s">
        <v>58</v>
      </c>
      <c r="B36" s="27" t="s">
        <v>59</v>
      </c>
      <c r="C36" s="57">
        <v>9</v>
      </c>
      <c r="D36" s="29"/>
      <c r="E36" s="29"/>
      <c r="F36" s="29">
        <f>D36-E36</f>
        <v>0</v>
      </c>
      <c r="G36" s="29"/>
    </row>
    <row r="37" spans="1:10" customHeight="1" ht="30">
      <c r="A37" s="30" t="s">
        <v>60</v>
      </c>
      <c r="B37" s="31" t="s">
        <v>61</v>
      </c>
      <c r="C37" s="70">
        <v>10</v>
      </c>
      <c r="D37" s="33"/>
      <c r="E37" s="33"/>
      <c r="F37" s="33">
        <f>D37-E37</f>
        <v>0</v>
      </c>
      <c r="G37" s="29"/>
    </row>
    <row r="38" spans="1:10" customHeight="1" ht="30">
      <c r="A38" s="26" t="s">
        <v>62</v>
      </c>
      <c r="B38" s="27" t="s">
        <v>63</v>
      </c>
      <c r="C38" s="57">
        <v>11</v>
      </c>
      <c r="D38" s="37"/>
      <c r="E38" s="37"/>
      <c r="F38" s="37">
        <f>D38-E38</f>
        <v>0</v>
      </c>
      <c r="G38" s="29"/>
    </row>
    <row r="39" spans="1:10" customHeight="1" ht="30">
      <c r="A39" s="72" t="s">
        <v>64</v>
      </c>
      <c r="B39" s="73" t="s">
        <v>65</v>
      </c>
      <c r="C39" s="74"/>
      <c r="D39" s="71">
        <f>SUM(D36:D38)</f>
        <v>0</v>
      </c>
      <c r="E39" s="71">
        <f>SUM(E36:E38)</f>
        <v>0</v>
      </c>
      <c r="F39" s="71">
        <f>SUM(F36:F38)</f>
        <v>0</v>
      </c>
      <c r="G39" s="71">
        <f>SUM(G36:G38)</f>
        <v>0</v>
      </c>
    </row>
    <row r="40" spans="1:10" customHeight="1" ht="30">
      <c r="A40" s="34" t="s">
        <v>66</v>
      </c>
      <c r="B40" s="75" t="s">
        <v>67</v>
      </c>
      <c r="C40" s="48">
        <v>12</v>
      </c>
      <c r="D40" s="76"/>
      <c r="E40" s="76"/>
      <c r="F40" s="76">
        <f>D40-E40</f>
        <v>0</v>
      </c>
      <c r="G40" s="76"/>
      <c r="I40" s="39"/>
    </row>
    <row r="41" spans="1:10" customHeight="1" ht="30">
      <c r="A41" s="77" t="s">
        <v>68</v>
      </c>
      <c r="B41" s="78" t="s">
        <v>69</v>
      </c>
      <c r="C41" s="79"/>
      <c r="D41" s="80">
        <f>D28+D35+D39+D40</f>
        <v>0</v>
      </c>
      <c r="E41" s="80">
        <f>SUM(E28,E35,E39,E40)</f>
        <v>0</v>
      </c>
      <c r="F41" s="80">
        <f>SUM(F28,F35,F39,F40)</f>
        <v>0</v>
      </c>
      <c r="G41" s="80">
        <f>SUM(G28,G35,G39,G40)</f>
        <v>0</v>
      </c>
    </row>
    <row r="42" spans="1:10" customHeight="1" ht="13">
      <c r="F42" s="39">
        <f>+F41-'Bilan passif'!D38</f>
        <v>0</v>
      </c>
      <c r="G42" s="81">
        <f>+G41-'Bilan passif'!E38</f>
        <v>0</v>
      </c>
    </row>
  </sheetData>
  <mergeCells>
    <mergeCell ref="A1:G1"/>
    <mergeCell ref="A2:B2"/>
    <mergeCell ref="A8:G8"/>
    <mergeCell ref="A10:A12"/>
    <mergeCell ref="B10:B12"/>
    <mergeCell ref="C10:C12"/>
    <mergeCell ref="D10:F10"/>
    <mergeCell ref="D11:D12"/>
    <mergeCell ref="F11:F12"/>
    <mergeCell ref="G11:G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G7">
      <formula1>2</formula1>
    </dataValidation>
  </dataValidations>
  <printOptions gridLines="false" gridLinesSet="true" horizontalCentered="true" verticalCentered="true"/>
  <pageMargins left="0.43" right="0.46" top="0.74803149606299" bottom="0.74803149606299" header="0.31496062992126" footer="0.31496062992126"/>
  <pageSetup paperSize="9" orientation="portrait" scale="64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0" workbookViewId="0" zoomScale="90" zoomScaleSheetLayoutView="90" view="pageBreakPreview" showGridLines="true" showRowColHeaders="1" topLeftCell="A9">
      <selection activeCell="D37" sqref="D37:E37"/>
    </sheetView>
  </sheetViews>
  <sheetFormatPr defaultRowHeight="14.4" outlineLevelRow="0" outlineLevelCol="0"/>
  <cols>
    <col min="1" max="1" width="8.6328125" customWidth="true" style="0"/>
    <col min="2" max="2" width="40.36328125" customWidth="true" style="0"/>
    <col min="3" max="3" width="9.36328125" customWidth="true" style="0"/>
    <col min="4" max="4" width="23.90625" customWidth="true" style="0"/>
    <col min="5" max="5" width="27.54296875" customWidth="true" style="0"/>
    <col min="7" max="7" width="15.54296875" customWidth="true" style="0"/>
  </cols>
  <sheetData>
    <row r="1" spans="1:7" customHeight="1" ht="24.5">
      <c r="A1" s="247" t="s">
        <v>70</v>
      </c>
      <c r="B1" s="247"/>
      <c r="C1" s="247"/>
      <c r="D1" s="247"/>
      <c r="E1" s="247"/>
    </row>
    <row r="2" spans="1:7" customHeight="1" ht="15.5">
      <c r="A2" s="82" t="str">
        <f>info1</f>
        <v>Désignation de l'entreprise : </v>
      </c>
      <c r="B2" s="83"/>
      <c r="C2" s="82"/>
      <c r="D2" s="84" t="str">
        <f>info3</f>
        <v>Exercice clos  le  </v>
      </c>
      <c r="E2" s="85">
        <f>+[1]ENTITE!E5</f>
        <v>45657</v>
      </c>
    </row>
    <row r="3" spans="1:7" customHeight="1" ht="15.5">
      <c r="A3" s="86" t="str">
        <f>+[1]ENTITE!E2</f>
        <v>SERFIN SA</v>
      </c>
      <c r="B3" s="83"/>
      <c r="C3" s="82"/>
      <c r="D3" s="87"/>
      <c r="E3" s="88"/>
    </row>
    <row r="4" spans="1:7" customHeight="1" ht="15.5">
      <c r="A4" s="248" t="s">
        <v>71</v>
      </c>
      <c r="B4" s="248"/>
      <c r="C4" s="7"/>
      <c r="D4" s="89" t="str">
        <f>info4</f>
        <v>Durée (en mois) : </v>
      </c>
      <c r="E4" s="11">
        <f>+[1]ENTITE!E6</f>
        <v>12</v>
      </c>
    </row>
    <row r="5" spans="1:7" customHeight="1" ht="15.5">
      <c r="A5" s="90" t="str">
        <f>+info8</f>
        <v>SERFIN SA</v>
      </c>
      <c r="B5" s="2"/>
      <c r="C5" s="7"/>
      <c r="D5" s="7"/>
      <c r="E5" s="91"/>
    </row>
    <row r="6" spans="1:7" customHeight="1" ht="15.5">
      <c r="A6" s="6" t="str">
        <f>info2</f>
        <v>République</v>
      </c>
      <c r="B6" s="12"/>
      <c r="C6" s="92"/>
    </row>
    <row r="7" spans="1:7" customHeight="1" ht="15.5">
      <c r="A7" s="7" t="str">
        <f>+[1]ENTITE!E4</f>
        <v>DU CONGO</v>
      </c>
      <c r="B7" s="14"/>
      <c r="C7" s="15"/>
      <c r="D7" s="16"/>
      <c r="E7" s="93"/>
    </row>
    <row r="8" spans="1:7" customHeight="1" ht="22.5">
      <c r="A8" s="249" t="s">
        <v>2</v>
      </c>
      <c r="B8" s="249"/>
      <c r="C8" s="249"/>
      <c r="D8" s="249"/>
      <c r="E8" s="249"/>
    </row>
    <row r="9" spans="1:7" customHeight="1" ht="13">
      <c r="A9" s="259" t="s">
        <v>3</v>
      </c>
      <c r="B9" s="259" t="s">
        <v>72</v>
      </c>
      <c r="C9" s="259" t="s">
        <v>5</v>
      </c>
      <c r="D9" s="94" t="s">
        <v>73</v>
      </c>
      <c r="E9" s="95" t="s">
        <v>74</v>
      </c>
    </row>
    <row r="10" spans="1:7" customHeight="1" ht="13.5">
      <c r="A10" s="260"/>
      <c r="B10" s="260"/>
      <c r="C10" s="260"/>
      <c r="D10" s="96" t="s">
        <v>75</v>
      </c>
      <c r="E10" s="97" t="s">
        <v>75</v>
      </c>
    </row>
    <row r="11" spans="1:7" customHeight="1" ht="30">
      <c r="A11" s="26" t="s">
        <v>76</v>
      </c>
      <c r="B11" s="27" t="s">
        <v>77</v>
      </c>
      <c r="C11" s="98">
        <v>13</v>
      </c>
      <c r="D11" s="99"/>
      <c r="E11" s="99"/>
    </row>
    <row r="12" spans="1:7" customHeight="1" ht="30">
      <c r="A12" s="30" t="s">
        <v>78</v>
      </c>
      <c r="B12" s="31" t="s">
        <v>79</v>
      </c>
      <c r="C12" s="100">
        <v>13</v>
      </c>
      <c r="D12" s="101"/>
      <c r="E12" s="99"/>
    </row>
    <row r="13" spans="1:7" customHeight="1" ht="30">
      <c r="A13" s="30" t="s">
        <v>80</v>
      </c>
      <c r="B13" s="31" t="s">
        <v>81</v>
      </c>
      <c r="C13" s="100">
        <v>14</v>
      </c>
      <c r="D13" s="101"/>
      <c r="E13" s="99"/>
    </row>
    <row r="14" spans="1:7" customHeight="1" ht="30">
      <c r="A14" s="30" t="s">
        <v>82</v>
      </c>
      <c r="B14" s="31" t="s">
        <v>83</v>
      </c>
      <c r="C14" s="100" t="s">
        <v>84</v>
      </c>
      <c r="D14" s="101"/>
      <c r="E14" s="99"/>
    </row>
    <row r="15" spans="1:7" customHeight="1" ht="30">
      <c r="A15" s="30" t="s">
        <v>85</v>
      </c>
      <c r="B15" s="31" t="s">
        <v>86</v>
      </c>
      <c r="C15" s="100">
        <v>14</v>
      </c>
      <c r="D15" s="101"/>
      <c r="E15" s="99"/>
    </row>
    <row r="16" spans="1:7" customHeight="1" ht="30">
      <c r="A16" s="30" t="s">
        <v>87</v>
      </c>
      <c r="B16" s="31" t="s">
        <v>88</v>
      </c>
      <c r="C16" s="100">
        <v>14</v>
      </c>
      <c r="D16" s="101"/>
      <c r="E16" s="99"/>
    </row>
    <row r="17" spans="1:7" customHeight="1" ht="30">
      <c r="A17" s="30" t="s">
        <v>89</v>
      </c>
      <c r="B17" s="31" t="s">
        <v>90</v>
      </c>
      <c r="C17" s="100">
        <v>14</v>
      </c>
      <c r="D17" s="102"/>
      <c r="E17" s="99"/>
    </row>
    <row r="18" spans="1:7" customHeight="1" ht="30">
      <c r="A18" s="30" t="s">
        <v>91</v>
      </c>
      <c r="B18" s="31" t="s">
        <v>92</v>
      </c>
      <c r="C18" s="103"/>
      <c r="D18" s="104"/>
      <c r="E18" s="99"/>
    </row>
    <row r="19" spans="1:7" customHeight="1" ht="30">
      <c r="A19" s="30" t="s">
        <v>93</v>
      </c>
      <c r="B19" s="31" t="s">
        <v>94</v>
      </c>
      <c r="C19" s="100">
        <v>15</v>
      </c>
      <c r="D19" s="101"/>
      <c r="E19" s="99"/>
      <c r="G19" s="105"/>
    </row>
    <row r="20" spans="1:7" customHeight="1" ht="30">
      <c r="A20" s="26" t="s">
        <v>95</v>
      </c>
      <c r="B20" s="27" t="s">
        <v>96</v>
      </c>
      <c r="C20" s="98">
        <v>15</v>
      </c>
      <c r="D20" s="106"/>
      <c r="E20" s="99"/>
    </row>
    <row r="21" spans="1:7" customHeight="1" ht="30">
      <c r="A21" s="107" t="s">
        <v>97</v>
      </c>
      <c r="B21" s="108" t="s">
        <v>98</v>
      </c>
      <c r="C21" s="109"/>
      <c r="D21" s="110">
        <f>SUM(D11:D20)</f>
        <v>0</v>
      </c>
      <c r="E21" s="110">
        <f>SUM(E11:E20)</f>
        <v>0</v>
      </c>
    </row>
    <row r="22" spans="1:7" customHeight="1" ht="30">
      <c r="A22" s="26" t="s">
        <v>99</v>
      </c>
      <c r="B22" s="27" t="s">
        <v>100</v>
      </c>
      <c r="C22" s="98">
        <v>16</v>
      </c>
      <c r="D22" s="111"/>
      <c r="E22" s="111"/>
    </row>
    <row r="23" spans="1:7" customHeight="1" ht="30">
      <c r="A23" s="30" t="s">
        <v>101</v>
      </c>
      <c r="B23" s="31" t="s">
        <v>102</v>
      </c>
      <c r="C23" s="100">
        <v>16</v>
      </c>
      <c r="D23" s="101"/>
      <c r="E23" s="111"/>
    </row>
    <row r="24" spans="1:7" customHeight="1" ht="30">
      <c r="A24" s="26" t="s">
        <v>103</v>
      </c>
      <c r="B24" s="27" t="s">
        <v>104</v>
      </c>
      <c r="C24" s="98">
        <v>16</v>
      </c>
      <c r="D24" s="106"/>
      <c r="E24" s="111"/>
    </row>
    <row r="25" spans="1:7" customHeight="1" ht="30">
      <c r="A25" s="112" t="s">
        <v>105</v>
      </c>
      <c r="B25" s="113" t="s">
        <v>106</v>
      </c>
      <c r="C25" s="114"/>
      <c r="D25" s="115">
        <f>SUM(D22:D24)</f>
        <v>0</v>
      </c>
      <c r="E25" s="115">
        <f>SUM(E22:E24)</f>
        <v>0</v>
      </c>
    </row>
    <row r="26" spans="1:7" customHeight="1" ht="30">
      <c r="A26" s="116" t="s">
        <v>107</v>
      </c>
      <c r="B26" s="117" t="s">
        <v>108</v>
      </c>
      <c r="C26" s="118"/>
      <c r="D26" s="119">
        <f>D21+D25</f>
        <v>0</v>
      </c>
      <c r="E26" s="119">
        <f>E21+E25</f>
        <v>0</v>
      </c>
    </row>
    <row r="27" spans="1:7" customHeight="1" ht="30">
      <c r="A27" s="26" t="s">
        <v>109</v>
      </c>
      <c r="B27" s="27" t="s">
        <v>110</v>
      </c>
      <c r="C27" s="98">
        <v>5</v>
      </c>
      <c r="D27" s="111"/>
      <c r="E27" s="111"/>
    </row>
    <row r="28" spans="1:7" customHeight="1" ht="30">
      <c r="A28" s="30" t="s">
        <v>111</v>
      </c>
      <c r="B28" s="31" t="s">
        <v>112</v>
      </c>
      <c r="C28" s="100">
        <v>7</v>
      </c>
      <c r="D28" s="101"/>
      <c r="E28" s="111"/>
    </row>
    <row r="29" spans="1:7" customHeight="1" ht="30">
      <c r="A29" s="30" t="s">
        <v>113</v>
      </c>
      <c r="B29" s="31" t="s">
        <v>114</v>
      </c>
      <c r="C29" s="100">
        <v>17</v>
      </c>
      <c r="D29" s="101"/>
      <c r="E29" s="111"/>
    </row>
    <row r="30" spans="1:7" customHeight="1" ht="30">
      <c r="A30" s="30" t="s">
        <v>115</v>
      </c>
      <c r="B30" s="31" t="s">
        <v>116</v>
      </c>
      <c r="C30" s="100">
        <v>18</v>
      </c>
      <c r="D30" s="101"/>
      <c r="E30" s="111"/>
    </row>
    <row r="31" spans="1:7" customHeight="1" ht="30">
      <c r="A31" s="30" t="s">
        <v>117</v>
      </c>
      <c r="B31" s="31" t="s">
        <v>118</v>
      </c>
      <c r="C31" s="100">
        <v>19</v>
      </c>
      <c r="D31" s="120"/>
      <c r="E31" s="111"/>
    </row>
    <row r="32" spans="1:7" customHeight="1" ht="30">
      <c r="A32" s="26" t="s">
        <v>119</v>
      </c>
      <c r="B32" s="27" t="s">
        <v>120</v>
      </c>
      <c r="C32" s="98">
        <v>19</v>
      </c>
      <c r="D32" s="106"/>
      <c r="E32" s="111"/>
    </row>
    <row r="33" spans="1:7" customHeight="1" ht="30">
      <c r="A33" s="116" t="s">
        <v>121</v>
      </c>
      <c r="B33" s="117" t="s">
        <v>122</v>
      </c>
      <c r="C33" s="118"/>
      <c r="D33" s="119">
        <f>SUM(D27:D32)</f>
        <v>0</v>
      </c>
      <c r="E33" s="119">
        <f>SUM(E27:E32)</f>
        <v>0</v>
      </c>
      <c r="G33" s="105"/>
    </row>
    <row r="34" spans="1:7" customHeight="1" ht="30">
      <c r="A34" s="26" t="s">
        <v>123</v>
      </c>
      <c r="B34" s="27" t="s">
        <v>124</v>
      </c>
      <c r="C34" s="98">
        <v>20</v>
      </c>
      <c r="D34" s="99"/>
      <c r="E34" s="99"/>
    </row>
    <row r="35" spans="1:7" customHeight="1" ht="30">
      <c r="A35" s="44" t="s">
        <v>125</v>
      </c>
      <c r="B35" s="121" t="s">
        <v>126</v>
      </c>
      <c r="C35" s="122">
        <v>20</v>
      </c>
      <c r="D35" s="106"/>
      <c r="E35" s="99"/>
    </row>
    <row r="36" spans="1:7" customHeight="1" ht="30">
      <c r="A36" s="116" t="s">
        <v>127</v>
      </c>
      <c r="B36" s="73" t="s">
        <v>128</v>
      </c>
      <c r="C36" s="118"/>
      <c r="D36" s="119">
        <f>D34+D35</f>
        <v>0</v>
      </c>
      <c r="E36" s="119">
        <f>E34+E35</f>
        <v>0</v>
      </c>
    </row>
    <row r="37" spans="1:7" customHeight="1" ht="30">
      <c r="A37" s="34" t="s">
        <v>129</v>
      </c>
      <c r="B37" s="123" t="s">
        <v>130</v>
      </c>
      <c r="C37" s="124">
        <v>12</v>
      </c>
      <c r="D37" s="125"/>
      <c r="E37" s="125"/>
    </row>
    <row r="38" spans="1:7" customHeight="1" ht="30">
      <c r="A38" s="126" t="s">
        <v>131</v>
      </c>
      <c r="B38" s="127" t="s">
        <v>69</v>
      </c>
      <c r="C38" s="128"/>
      <c r="D38" s="129">
        <f>D26+D33+D36+D37</f>
        <v>0</v>
      </c>
      <c r="E38" s="129">
        <f>E26+E33+E36+E37</f>
        <v>0</v>
      </c>
    </row>
    <row r="39" spans="1:7">
      <c r="D39" s="105">
        <f>+D38-'Bilan actif '!F41</f>
        <v>0</v>
      </c>
    </row>
    <row r="41" spans="1:7">
      <c r="D41" s="105"/>
    </row>
  </sheetData>
  <mergeCells>
    <mergeCell ref="A1:E1"/>
    <mergeCell ref="A4:B4"/>
    <mergeCell ref="A8:E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9" orientation="portrait" scale="73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2"/>
  <sheetViews>
    <sheetView tabSelected="0" workbookViewId="0" view="pageBreakPreview" showGridLines="true" showRowColHeaders="1" topLeftCell="A14">
      <selection activeCell="H1" sqref="H1:H1048576"/>
    </sheetView>
  </sheetViews>
  <sheetFormatPr defaultRowHeight="14.4" defaultColWidth="11.453125" outlineLevelRow="0" outlineLevelCol="0"/>
  <cols>
    <col min="1" max="1" width="8.36328125" customWidth="true" style="1"/>
    <col min="2" max="2" width="51" customWidth="true" style="1"/>
    <col min="3" max="3" width="4.08984375" customWidth="true" style="1"/>
    <col min="4" max="4" width="5" customWidth="true" style="1"/>
    <col min="5" max="5" width="7.08984375" customWidth="true" style="1"/>
    <col min="6" max="6" width="25.36328125" customWidth="true" style="1"/>
    <col min="7" max="7" width="25" customWidth="true" style="1"/>
    <col min="8" max="8" width="13.54296875" customWidth="true" style="174"/>
    <col min="9" max="9" width="13" customWidth="true" style="1"/>
    <col min="10" max="10" width="16" hidden="true" customWidth="true" style="38"/>
    <col min="11" max="11" width="18.1796875" hidden="true" customWidth="true" style="1"/>
    <col min="12" max="12" width="16.6328125" hidden="true" customWidth="true" style="1"/>
    <col min="13" max="13" width="16.6328125" hidden="true" customWidth="true" style="1"/>
    <col min="14" max="14" width="14" hidden="true" customWidth="true" style="1"/>
    <col min="15" max="15" width="12.6328125" hidden="true" customWidth="true" style="1"/>
    <col min="16" max="16" width="15.26953125" customWidth="true" style="1"/>
    <col min="17" max="17" width="11.453125" style="1"/>
  </cols>
  <sheetData>
    <row r="1" spans="1:17" customHeight="1" ht="24.5">
      <c r="A1" s="267" t="s">
        <v>132</v>
      </c>
      <c r="B1" s="267"/>
      <c r="C1" s="267"/>
      <c r="D1" s="267"/>
      <c r="E1" s="267"/>
      <c r="F1" s="267"/>
      <c r="G1" s="267"/>
      <c r="H1" s="130"/>
    </row>
    <row r="2" spans="1:17" customHeight="1" ht="15">
      <c r="A2" s="6" t="str">
        <f>info1</f>
        <v>Désignation de l'entreprise : </v>
      </c>
      <c r="B2" s="83"/>
      <c r="C2" s="83" t="s">
        <v>133</v>
      </c>
      <c r="D2" s="6"/>
      <c r="E2" s="6"/>
      <c r="F2" s="89" t="str">
        <f>info3</f>
        <v>Exercice clos  le  </v>
      </c>
      <c r="G2" s="131" t="s">
        <v>134</v>
      </c>
      <c r="H2" s="132"/>
    </row>
    <row r="3" spans="1:17" customHeight="1" ht="15">
      <c r="A3" s="268" t="str">
        <f>+[1]ENTITE!E2</f>
        <v>SERFIN SA</v>
      </c>
      <c r="B3" s="268"/>
      <c r="C3" s="12"/>
      <c r="D3" s="12"/>
      <c r="E3" s="12"/>
      <c r="F3" s="133"/>
      <c r="G3" s="90"/>
      <c r="H3" s="132"/>
    </row>
    <row r="4" spans="1:17" customHeight="1" ht="15">
      <c r="A4" s="2" t="s">
        <v>135</v>
      </c>
      <c r="B4" s="2"/>
      <c r="C4" s="12" t="s">
        <v>133</v>
      </c>
      <c r="D4" s="12"/>
      <c r="E4" s="12"/>
      <c r="F4" s="133"/>
      <c r="G4" s="90"/>
      <c r="H4" s="132"/>
    </row>
    <row r="5" spans="1:17" customHeight="1" ht="15">
      <c r="A5" s="90" t="str">
        <f>+info8</f>
        <v>SERFIN SA</v>
      </c>
      <c r="B5" s="2"/>
      <c r="C5" s="12"/>
      <c r="D5" s="12"/>
      <c r="E5" s="12"/>
      <c r="F5" s="89" t="str">
        <f>info4</f>
        <v>Durée (en mois) : </v>
      </c>
      <c r="G5" s="90">
        <f>+'Bilan passif'!E4</f>
        <v>12</v>
      </c>
      <c r="H5" s="132"/>
    </row>
    <row r="6" spans="1:17" customHeight="1" ht="15">
      <c r="A6" s="6" t="str">
        <f>info2</f>
        <v>République</v>
      </c>
      <c r="B6" s="134"/>
      <c r="C6" s="134"/>
      <c r="D6" s="135"/>
      <c r="E6" s="135"/>
      <c r="F6" s="7"/>
      <c r="G6" s="136">
        <v>11</v>
      </c>
      <c r="H6" s="137"/>
    </row>
    <row r="7" spans="1:17" customHeight="1" ht="15">
      <c r="A7" s="7" t="str">
        <f>+[1]ENTITE!E4</f>
        <v>DU CONGO</v>
      </c>
      <c r="B7" s="134"/>
      <c r="C7" s="134"/>
      <c r="D7" s="92"/>
      <c r="E7" s="92"/>
      <c r="F7" s="7"/>
      <c r="G7" s="136"/>
      <c r="H7" s="137"/>
    </row>
    <row r="8" spans="1:17" customHeight="1" ht="15">
      <c r="A8" s="13"/>
      <c r="B8" s="14"/>
      <c r="C8" s="14"/>
      <c r="D8" s="15"/>
      <c r="E8" s="15"/>
      <c r="F8" s="16"/>
      <c r="G8" s="93"/>
      <c r="H8" s="138"/>
    </row>
    <row r="9" spans="1:17" customHeight="1" ht="18">
      <c r="A9" s="249" t="s">
        <v>136</v>
      </c>
      <c r="B9" s="249"/>
      <c r="C9" s="249"/>
      <c r="D9" s="249"/>
      <c r="E9" s="249"/>
      <c r="F9" s="249"/>
      <c r="G9" s="249"/>
      <c r="H9" s="139"/>
    </row>
    <row r="10" spans="1:17" customHeight="1" ht="10.5">
      <c r="A10" s="1"/>
      <c r="H10" s="140"/>
    </row>
    <row r="11" spans="1:17" customHeight="1" ht="13.5">
      <c r="A11" s="269" t="s">
        <v>3</v>
      </c>
      <c r="B11" s="271" t="s">
        <v>137</v>
      </c>
      <c r="C11" s="272"/>
      <c r="D11" s="273"/>
      <c r="E11" s="277" t="s">
        <v>138</v>
      </c>
      <c r="F11" s="142" t="s">
        <v>73</v>
      </c>
      <c r="G11" s="143" t="s">
        <v>74</v>
      </c>
      <c r="H11" s="144"/>
    </row>
    <row r="12" spans="1:17" customHeight="1" ht="13.5">
      <c r="A12" s="270"/>
      <c r="B12" s="274"/>
      <c r="C12" s="275"/>
      <c r="D12" s="276"/>
      <c r="E12" s="278"/>
      <c r="F12" s="146" t="s">
        <v>139</v>
      </c>
      <c r="G12" s="147" t="s">
        <v>139</v>
      </c>
      <c r="H12" s="143" t="s">
        <v>140</v>
      </c>
    </row>
    <row r="13" spans="1:17" customHeight="1" ht="20.15">
      <c r="A13" s="148" t="s">
        <v>141</v>
      </c>
      <c r="B13" s="149" t="s">
        <v>142</v>
      </c>
      <c r="C13" s="57" t="s">
        <v>143</v>
      </c>
      <c r="D13" s="98" t="s">
        <v>144</v>
      </c>
      <c r="E13" s="98">
        <v>21</v>
      </c>
      <c r="F13" s="150"/>
      <c r="G13" s="151"/>
      <c r="H13" s="152" t="e">
        <f>+(F13-G13)/G13</f>
        <v>#DIV/0!</v>
      </c>
    </row>
    <row r="14" spans="1:17" customHeight="1" ht="20.15">
      <c r="A14" s="153" t="s">
        <v>145</v>
      </c>
      <c r="B14" s="154" t="s">
        <v>146</v>
      </c>
      <c r="C14" s="70"/>
      <c r="D14" s="100" t="s">
        <v>147</v>
      </c>
      <c r="E14" s="100">
        <v>22</v>
      </c>
      <c r="F14" s="150"/>
      <c r="G14" s="155"/>
      <c r="H14" s="152" t="e">
        <f>+(F14-G14)/G14</f>
        <v>#DIV/0!</v>
      </c>
    </row>
    <row r="15" spans="1:17" customHeight="1" ht="20.15">
      <c r="A15" s="156" t="s">
        <v>148</v>
      </c>
      <c r="B15" s="157" t="s">
        <v>149</v>
      </c>
      <c r="C15" s="48"/>
      <c r="D15" s="124" t="s">
        <v>150</v>
      </c>
      <c r="E15" s="124">
        <v>6</v>
      </c>
      <c r="F15" s="158"/>
      <c r="G15" s="159"/>
      <c r="H15" s="152" t="e">
        <f>+(F15-G15)/G15</f>
        <v>#DIV/0!</v>
      </c>
    </row>
    <row r="16" spans="1:17" customHeight="1" ht="20.15">
      <c r="A16" s="160" t="s">
        <v>151</v>
      </c>
      <c r="B16" s="161" t="s">
        <v>152</v>
      </c>
      <c r="C16" s="23"/>
      <c r="D16" s="162"/>
      <c r="E16" s="163"/>
      <c r="F16" s="164">
        <f>SUM(F13:F15)</f>
        <v>0</v>
      </c>
      <c r="G16" s="165">
        <f>SUM(G13:G15)</f>
        <v>0</v>
      </c>
      <c r="H16" s="166" t="e">
        <f>+(F16-G16)/G16</f>
        <v>#DIV/0!</v>
      </c>
    </row>
    <row r="17" spans="1:17" customHeight="1" ht="20.15">
      <c r="A17" s="148" t="s">
        <v>153</v>
      </c>
      <c r="B17" s="149" t="s">
        <v>154</v>
      </c>
      <c r="C17" s="57" t="s">
        <v>155</v>
      </c>
      <c r="D17" s="98" t="s">
        <v>144</v>
      </c>
      <c r="E17" s="98">
        <v>21</v>
      </c>
      <c r="F17" s="167">
        <v>14009015242.0</v>
      </c>
      <c r="G17" s="151"/>
      <c r="H17" s="152" t="e">
        <f>+(F17-G17)/G17</f>
        <v>#DIV/0!</v>
      </c>
    </row>
    <row r="18" spans="1:17" customHeight="1" ht="20.15">
      <c r="A18" s="153" t="s">
        <v>156</v>
      </c>
      <c r="B18" s="154" t="s">
        <v>157</v>
      </c>
      <c r="C18" s="70" t="s">
        <v>158</v>
      </c>
      <c r="D18" s="100" t="s">
        <v>144</v>
      </c>
      <c r="E18" s="100">
        <v>21</v>
      </c>
      <c r="F18" s="150"/>
      <c r="G18" s="155"/>
      <c r="H18" s="152" t="e">
        <f>+(F18-G18)/G18</f>
        <v>#DIV/0!</v>
      </c>
    </row>
    <row r="19" spans="1:17" customHeight="1" ht="20.15">
      <c r="A19" s="156" t="s">
        <v>159</v>
      </c>
      <c r="B19" s="157" t="s">
        <v>160</v>
      </c>
      <c r="C19" s="48" t="s">
        <v>161</v>
      </c>
      <c r="D19" s="124" t="s">
        <v>144</v>
      </c>
      <c r="E19" s="124">
        <v>21</v>
      </c>
      <c r="F19" s="168"/>
      <c r="G19" s="159"/>
      <c r="H19" s="152" t="e">
        <f>+(F19-G19)/G19</f>
        <v>#DIV/0!</v>
      </c>
    </row>
    <row r="20" spans="1:17" customHeight="1" ht="20.15">
      <c r="A20" s="169" t="s">
        <v>162</v>
      </c>
      <c r="B20" s="170" t="s">
        <v>163</v>
      </c>
      <c r="C20" s="171"/>
      <c r="D20" s="172"/>
      <c r="E20" s="54"/>
      <c r="F20" s="173">
        <f>SUM(F13,F17,F18,F19)</f>
        <v>14009015242</v>
      </c>
      <c r="G20" s="164">
        <f>SUM(G13,G17,G18,G19)</f>
        <v>0</v>
      </c>
      <c r="H20" s="166" t="e">
        <f>+(F20-G20)/G20</f>
        <v>#DIV/0!</v>
      </c>
      <c r="I20" s="174"/>
      <c r="K20" s="174"/>
    </row>
    <row r="21" spans="1:17" customHeight="1" ht="20.15">
      <c r="A21" s="148" t="s">
        <v>164</v>
      </c>
      <c r="B21" s="149" t="s">
        <v>165</v>
      </c>
      <c r="C21" s="57"/>
      <c r="D21" s="98" t="s">
        <v>150</v>
      </c>
      <c r="E21" s="98">
        <v>6</v>
      </c>
      <c r="F21" s="167">
        <v>-156208919.0</v>
      </c>
      <c r="G21" s="151"/>
      <c r="H21" s="152" t="e">
        <f>+(F21-G21)/G21</f>
        <v>#DIV/0!</v>
      </c>
    </row>
    <row r="22" spans="1:17" customHeight="1" ht="20.15">
      <c r="A22" s="153" t="s">
        <v>166</v>
      </c>
      <c r="B22" s="154" t="s">
        <v>167</v>
      </c>
      <c r="C22" s="32"/>
      <c r="D22" s="100" t="s">
        <v>144</v>
      </c>
      <c r="E22" s="100">
        <v>21</v>
      </c>
      <c r="F22" s="150"/>
      <c r="G22" s="155"/>
      <c r="H22" s="152" t="e">
        <f>+(F22-G22)/G22</f>
        <v>#DIV/0!</v>
      </c>
      <c r="O22" s="1">
        <v>-23646432382.18000030517578</v>
      </c>
    </row>
    <row r="23" spans="1:17" customHeight="1" ht="20.15">
      <c r="A23" s="153" t="s">
        <v>168</v>
      </c>
      <c r="B23" s="154" t="s">
        <v>169</v>
      </c>
      <c r="C23" s="100"/>
      <c r="D23" s="100" t="s">
        <v>144</v>
      </c>
      <c r="E23" s="100">
        <v>21</v>
      </c>
      <c r="F23" s="150"/>
      <c r="G23" s="155"/>
      <c r="H23" s="152" t="e">
        <f>+(F23-G23)/G23</f>
        <v>#DIV/0!</v>
      </c>
    </row>
    <row r="24" spans="1:17" customHeight="1" ht="20.15">
      <c r="A24" s="153" t="s">
        <v>170</v>
      </c>
      <c r="B24" s="154" t="s">
        <v>171</v>
      </c>
      <c r="C24" s="100"/>
      <c r="D24" s="100" t="s">
        <v>144</v>
      </c>
      <c r="E24" s="100">
        <v>21</v>
      </c>
      <c r="F24" s="150">
        <v>4502634739.0</v>
      </c>
      <c r="G24" s="155"/>
      <c r="H24" s="152" t="e">
        <f>+(F24-G24)/G24</f>
        <v>#DIV/0!</v>
      </c>
      <c r="J24" s="39">
        <f>+F24-G24</f>
        <v>4502634739</v>
      </c>
      <c r="K24" s="38">
        <v>-140225173.98000100255013</v>
      </c>
      <c r="O24" s="1">
        <v>-18121253537</v>
      </c>
    </row>
    <row r="25" spans="1:17" customHeight="1" ht="20.15">
      <c r="A25" s="153" t="s">
        <v>172</v>
      </c>
      <c r="B25" s="154" t="s">
        <v>173</v>
      </c>
      <c r="C25" s="100"/>
      <c r="D25" s="100" t="s">
        <v>144</v>
      </c>
      <c r="E25" s="100">
        <v>12</v>
      </c>
      <c r="F25" s="150"/>
      <c r="G25" s="155"/>
      <c r="H25" s="152" t="e">
        <f>+(F25-G25)/G25</f>
        <v>#DIV/0!</v>
      </c>
      <c r="K25" s="38">
        <v>-555992915</v>
      </c>
    </row>
    <row r="26" spans="1:17" customHeight="1" ht="20.15">
      <c r="A26" s="153" t="s">
        <v>174</v>
      </c>
      <c r="B26" s="154" t="s">
        <v>175</v>
      </c>
      <c r="C26" s="100"/>
      <c r="D26" s="100" t="s">
        <v>147</v>
      </c>
      <c r="E26" s="100">
        <v>22</v>
      </c>
      <c r="F26" s="150">
        <v>-595757370.0</v>
      </c>
      <c r="G26" s="155"/>
      <c r="H26" s="152" t="e">
        <f>+(F26-G26)/G26</f>
        <v>#DIV/0!</v>
      </c>
    </row>
    <row r="27" spans="1:17" customHeight="1" ht="20.15">
      <c r="A27" s="153" t="s">
        <v>176</v>
      </c>
      <c r="B27" s="261" t="s">
        <v>177</v>
      </c>
      <c r="C27" s="262"/>
      <c r="D27" s="100" t="s">
        <v>150</v>
      </c>
      <c r="E27" s="100">
        <v>6</v>
      </c>
      <c r="F27" s="150">
        <v>-121831274.0</v>
      </c>
      <c r="G27" s="155"/>
      <c r="H27" s="152" t="e">
        <f>+(F27-G27)/G27</f>
        <v>#DIV/0!</v>
      </c>
      <c r="J27" s="174"/>
      <c r="M27" s="175" t="s">
        <v>178</v>
      </c>
    </row>
    <row r="28" spans="1:17" customHeight="1" ht="20.15">
      <c r="A28" s="153" t="s">
        <v>179</v>
      </c>
      <c r="B28" s="154" t="s">
        <v>180</v>
      </c>
      <c r="C28" s="32"/>
      <c r="D28" s="100" t="s">
        <v>147</v>
      </c>
      <c r="E28" s="100">
        <v>22</v>
      </c>
      <c r="F28" s="150">
        <v>-8872927923.0</v>
      </c>
      <c r="G28" s="155"/>
      <c r="H28" s="152" t="e">
        <f>+(F28-G28)/G28</f>
        <v>#DIV/0!</v>
      </c>
      <c r="L28" s="39">
        <f>+F14+F15</f>
        <v>0</v>
      </c>
      <c r="M28" s="39">
        <f>+G14+G15</f>
        <v>0</v>
      </c>
    </row>
    <row r="29" spans="1:17" customHeight="1" ht="20.15">
      <c r="A29" s="153" t="s">
        <v>181</v>
      </c>
      <c r="B29" s="154" t="s">
        <v>182</v>
      </c>
      <c r="C29" s="100"/>
      <c r="D29" s="100" t="s">
        <v>150</v>
      </c>
      <c r="E29" s="100">
        <v>6</v>
      </c>
      <c r="F29" s="150">
        <v>22415936.0</v>
      </c>
      <c r="G29" s="155"/>
      <c r="H29" s="152" t="e">
        <f>+(F29-G29)/G29</f>
        <v>#DIV/0!</v>
      </c>
      <c r="L29" s="176">
        <f>SUM(F21:F33)</f>
        <v>-12267537794</v>
      </c>
      <c r="M29" s="176">
        <f>SUM(G21:G33)</f>
        <v>0</v>
      </c>
    </row>
    <row r="30" spans="1:17" customHeight="1" ht="20.15">
      <c r="A30" s="153" t="s">
        <v>183</v>
      </c>
      <c r="B30" s="154" t="s">
        <v>184</v>
      </c>
      <c r="C30" s="100"/>
      <c r="D30" s="100" t="s">
        <v>147</v>
      </c>
      <c r="E30" s="100">
        <v>23</v>
      </c>
      <c r="F30" s="150">
        <v>-1753987119.0</v>
      </c>
      <c r="G30" s="155"/>
      <c r="H30" s="152" t="e">
        <f>+(F30-G30)/G30</f>
        <v>#DIV/0!</v>
      </c>
      <c r="L30" s="39">
        <f>SUM(L28:L29)</f>
        <v>-12267537794</v>
      </c>
      <c r="M30" s="39">
        <f>SUM(M28:M29)</f>
        <v>0</v>
      </c>
      <c r="N30" s="174">
        <f>+(L30-M30)/L30</f>
        <v>1</v>
      </c>
    </row>
    <row r="31" spans="1:17" customHeight="1" ht="20.15">
      <c r="A31" s="153" t="s">
        <v>185</v>
      </c>
      <c r="B31" s="154" t="s">
        <v>186</v>
      </c>
      <c r="C31" s="100"/>
      <c r="D31" s="100" t="s">
        <v>147</v>
      </c>
      <c r="E31" s="100">
        <v>24</v>
      </c>
      <c r="F31" s="150">
        <v>-2600048662.0</v>
      </c>
      <c r="G31" s="155"/>
      <c r="H31" s="152" t="e">
        <f>+(F31-G31)/G31</f>
        <v>#DIV/0!</v>
      </c>
      <c r="L31" s="38">
        <f>+F20+L30</f>
        <v>1741477448</v>
      </c>
      <c r="M31" s="38">
        <f>+G20+M30</f>
        <v>0</v>
      </c>
    </row>
    <row r="32" spans="1:17" customHeight="1" ht="20.15">
      <c r="A32" s="153" t="s">
        <v>187</v>
      </c>
      <c r="B32" s="154" t="s">
        <v>188</v>
      </c>
      <c r="C32" s="100"/>
      <c r="D32" s="100" t="s">
        <v>147</v>
      </c>
      <c r="E32" s="100">
        <v>25</v>
      </c>
      <c r="F32" s="150">
        <v>-293544591.0</v>
      </c>
      <c r="G32" s="155"/>
      <c r="H32" s="152" t="e">
        <f>+(F32-G32)/G32</f>
        <v>#DIV/0!</v>
      </c>
    </row>
    <row r="33" spans="1:17" customHeight="1" ht="20.15">
      <c r="A33" s="156" t="s">
        <v>189</v>
      </c>
      <c r="B33" s="157" t="s">
        <v>190</v>
      </c>
      <c r="C33" s="124"/>
      <c r="D33" s="124" t="s">
        <v>147</v>
      </c>
      <c r="E33" s="124">
        <v>26</v>
      </c>
      <c r="F33" s="158">
        <v>-2398282611.0</v>
      </c>
      <c r="G33" s="159"/>
      <c r="H33" s="152" t="e">
        <f>+(F33-G33)/G33</f>
        <v>#DIV/0!</v>
      </c>
    </row>
    <row r="34" spans="1:17" customHeight="1" ht="20.15">
      <c r="A34" s="177" t="s">
        <v>191</v>
      </c>
      <c r="B34" s="170" t="s">
        <v>192</v>
      </c>
      <c r="C34" s="54"/>
      <c r="D34" s="54"/>
      <c r="E34" s="54"/>
      <c r="F34" s="164">
        <f>(F20+F14+F15)+SUM(F21:F33)</f>
        <v>1741477448</v>
      </c>
      <c r="G34" s="164">
        <f>(G20+G14+G15)+SUM(G21:G33)</f>
        <v>0</v>
      </c>
      <c r="H34" s="166" t="e">
        <f>+(F34-G34)/G34</f>
        <v>#DIV/0!</v>
      </c>
      <c r="J34" s="38">
        <f>SUM(F28:F33)</f>
        <v>-15896374970</v>
      </c>
      <c r="K34" s="38">
        <f>SUM(G28:G33)</f>
        <v>0</v>
      </c>
      <c r="L34" s="178">
        <f>+J34-K34</f>
        <v>-15896374970</v>
      </c>
    </row>
    <row r="35" spans="1:17" customHeight="1" ht="20.15">
      <c r="A35" s="156" t="s">
        <v>193</v>
      </c>
      <c r="B35" s="157" t="s">
        <v>194</v>
      </c>
      <c r="C35" s="124"/>
      <c r="D35" s="124" t="s">
        <v>147</v>
      </c>
      <c r="E35" s="124">
        <v>27</v>
      </c>
      <c r="F35" s="158">
        <v>-1767940601.0</v>
      </c>
      <c r="G35" s="179"/>
      <c r="H35" s="152" t="e">
        <f>+(F35-G35)/G35</f>
        <v>#DIV/0!</v>
      </c>
      <c r="J35" s="38">
        <f>+F35-G35</f>
        <v>-1767940601</v>
      </c>
      <c r="L35" s="39">
        <f>+F35</f>
        <v>-1767940601</v>
      </c>
      <c r="M35" s="39">
        <f>+G35</f>
        <v>0</v>
      </c>
      <c r="N35" s="174">
        <f>+(L35-M35)/L35</f>
        <v>1</v>
      </c>
    </row>
    <row r="36" spans="1:17" customHeight="1" ht="20.15">
      <c r="A36" s="169" t="s">
        <v>195</v>
      </c>
      <c r="B36" s="180" t="s">
        <v>196</v>
      </c>
      <c r="C36" s="172"/>
      <c r="D36" s="172"/>
      <c r="E36" s="172"/>
      <c r="F36" s="164">
        <f>F34+F35</f>
        <v>-26463153</v>
      </c>
      <c r="G36" s="164">
        <f>G34+G35</f>
        <v>0</v>
      </c>
      <c r="H36" s="166" t="e">
        <f>+(F36-G36)/G36</f>
        <v>#DIV/0!</v>
      </c>
      <c r="I36" s="174"/>
      <c r="K36" s="174"/>
      <c r="L36" s="39">
        <f>+L31+L35</f>
        <v>-26463153</v>
      </c>
      <c r="M36" s="39">
        <f>+M31+M35</f>
        <v>0</v>
      </c>
      <c r="N36" s="181"/>
    </row>
    <row r="37" spans="1:17" customHeight="1" ht="20.15">
      <c r="A37" s="148" t="s">
        <v>197</v>
      </c>
      <c r="B37" s="149" t="s">
        <v>198</v>
      </c>
      <c r="C37" s="98"/>
      <c r="D37" s="98" t="s">
        <v>144</v>
      </c>
      <c r="E37" s="98">
        <v>28</v>
      </c>
      <c r="F37" s="167">
        <v>23934541.0</v>
      </c>
      <c r="G37" s="151"/>
      <c r="H37" s="152" t="e">
        <f>+(F37-G37)/G37</f>
        <v>#DIV/0!</v>
      </c>
    </row>
    <row r="38" spans="1:17" customHeight="1" ht="20.15">
      <c r="A38" s="182" t="s">
        <v>199</v>
      </c>
      <c r="B38" s="263" t="s">
        <v>200</v>
      </c>
      <c r="C38" s="264"/>
      <c r="D38" s="183" t="s">
        <v>147</v>
      </c>
      <c r="E38" s="183" t="s">
        <v>201</v>
      </c>
      <c r="F38" s="246">
        <v>-1419055079.0</v>
      </c>
      <c r="G38" s="184"/>
      <c r="H38" s="152" t="e">
        <f>+(F38-G38)/G38</f>
        <v>#DIV/0!</v>
      </c>
      <c r="J38" s="38">
        <v>125837418</v>
      </c>
    </row>
    <row r="39" spans="1:17" customHeight="1" ht="20.15">
      <c r="A39" s="169" t="s">
        <v>202</v>
      </c>
      <c r="B39" s="180" t="s">
        <v>203</v>
      </c>
      <c r="C39" s="172"/>
      <c r="D39" s="172"/>
      <c r="E39" s="54"/>
      <c r="F39" s="185">
        <f>F36+F37+F38</f>
        <v>-1421583691</v>
      </c>
      <c r="G39" s="185">
        <f>G36+G37+G38</f>
        <v>0</v>
      </c>
      <c r="H39" s="166" t="e">
        <f>+(F39-G39)/G39</f>
        <v>#DIV/0!</v>
      </c>
      <c r="J39" s="38">
        <v>33489500</v>
      </c>
      <c r="K39" s="38"/>
      <c r="L39" s="38"/>
      <c r="P39" s="1">
        <v>37500000</v>
      </c>
    </row>
    <row r="40" spans="1:17" customHeight="1" ht="20.15">
      <c r="A40" s="148" t="s">
        <v>204</v>
      </c>
      <c r="B40" s="149" t="s">
        <v>205</v>
      </c>
      <c r="C40" s="98"/>
      <c r="D40" s="98" t="s">
        <v>144</v>
      </c>
      <c r="E40" s="98">
        <v>29</v>
      </c>
      <c r="F40" s="167"/>
      <c r="G40" s="151"/>
      <c r="H40" s="152" t="e">
        <f>+(F40-G40)/G40</f>
        <v>#DIV/0!</v>
      </c>
      <c r="K40" s="38">
        <v>510255602.98000001907349</v>
      </c>
      <c r="L40" s="38"/>
      <c r="P40" s="186">
        <f>+P39*18.9%</f>
        <v>7087500</v>
      </c>
    </row>
    <row r="41" spans="1:17" customHeight="1" ht="20.15">
      <c r="A41" s="153" t="s">
        <v>206</v>
      </c>
      <c r="B41" s="154" t="s">
        <v>207</v>
      </c>
      <c r="C41" s="100"/>
      <c r="D41" s="30" t="s">
        <v>144</v>
      </c>
      <c r="E41" s="100">
        <v>28</v>
      </c>
      <c r="F41" s="150"/>
      <c r="G41" s="155"/>
      <c r="H41" s="152" t="e">
        <f>+(F41-G41)/G41</f>
        <v>#DIV/0!</v>
      </c>
      <c r="K41" s="38"/>
      <c r="L41" s="38"/>
    </row>
    <row r="42" spans="1:17" customHeight="1" ht="20.15">
      <c r="A42" s="153" t="s">
        <v>208</v>
      </c>
      <c r="B42" s="154" t="s">
        <v>209</v>
      </c>
      <c r="C42" s="100"/>
      <c r="D42" s="98" t="s">
        <v>144</v>
      </c>
      <c r="E42" s="100">
        <v>12</v>
      </c>
      <c r="F42" s="150"/>
      <c r="G42" s="155"/>
      <c r="H42" s="152" t="e">
        <f>+(F42-G42)/G42</f>
        <v>#DIV/0!</v>
      </c>
      <c r="K42" s="38">
        <v>467906374</v>
      </c>
      <c r="L42" s="174">
        <f>+(K40-K42)/K40</f>
        <v>0.082996107701065</v>
      </c>
    </row>
    <row r="43" spans="1:17" customHeight="1" ht="20.15">
      <c r="A43" s="153" t="s">
        <v>210</v>
      </c>
      <c r="B43" s="154" t="s">
        <v>211</v>
      </c>
      <c r="C43" s="100"/>
      <c r="D43" s="100" t="s">
        <v>147</v>
      </c>
      <c r="E43" s="100">
        <v>29</v>
      </c>
      <c r="F43" s="150">
        <v>-781966954.0</v>
      </c>
      <c r="G43" s="155"/>
      <c r="H43" s="152" t="e">
        <f>+(F43-G43)/G43</f>
        <v>#DIV/0!</v>
      </c>
      <c r="J43" s="174">
        <f>+(F39-G39)/F39</f>
        <v>1</v>
      </c>
      <c r="K43" s="38"/>
      <c r="L43" s="38"/>
    </row>
    <row r="44" spans="1:17" customHeight="1" ht="20.15">
      <c r="A44" s="156" t="s">
        <v>212</v>
      </c>
      <c r="B44" s="157" t="s">
        <v>213</v>
      </c>
      <c r="C44" s="124"/>
      <c r="D44" s="124" t="s">
        <v>147</v>
      </c>
      <c r="E44" s="124" t="s">
        <v>201</v>
      </c>
      <c r="F44" s="158"/>
      <c r="G44" s="159"/>
      <c r="H44" s="152" t="e">
        <f>+(F44-G44)/G44</f>
        <v>#DIV/0!</v>
      </c>
    </row>
    <row r="45" spans="1:17" customHeight="1" ht="20.15">
      <c r="A45" s="177" t="s">
        <v>214</v>
      </c>
      <c r="B45" s="180" t="s">
        <v>215</v>
      </c>
      <c r="C45" s="54"/>
      <c r="D45" s="54"/>
      <c r="E45" s="54"/>
      <c r="F45" s="164">
        <f>SUM(F40:F44)</f>
        <v>-781966954</v>
      </c>
      <c r="G45" s="164">
        <f>SUM(G40:G44)</f>
        <v>0</v>
      </c>
      <c r="H45" s="166" t="e">
        <f>+(F45-G45)/G45</f>
        <v>#DIV/0!</v>
      </c>
      <c r="K45" s="38">
        <v>-664537077.35000145435333</v>
      </c>
      <c r="M45" s="174">
        <f>-(K45+K48)/K45</f>
        <v>-3.91143428251633</v>
      </c>
    </row>
    <row r="46" spans="1:17" customHeight="1" ht="20.15">
      <c r="A46" s="148" t="s">
        <v>216</v>
      </c>
      <c r="B46" s="187" t="s">
        <v>217</v>
      </c>
      <c r="C46" s="98"/>
      <c r="D46" s="188"/>
      <c r="E46" s="189"/>
      <c r="F46" s="190">
        <f>F39+F45</f>
        <v>-2203550645</v>
      </c>
      <c r="G46" s="190">
        <f>G39+G45</f>
        <v>0</v>
      </c>
      <c r="H46" s="166" t="e">
        <f>+(F46-G46)/G46</f>
        <v>#DIV/0!</v>
      </c>
    </row>
    <row r="47" spans="1:17" customHeight="1" ht="20.15">
      <c r="A47" s="153" t="s">
        <v>218</v>
      </c>
      <c r="B47" s="154" t="s">
        <v>219</v>
      </c>
      <c r="C47" s="32"/>
      <c r="D47" s="100" t="s">
        <v>144</v>
      </c>
      <c r="E47" s="100" t="s">
        <v>220</v>
      </c>
      <c r="F47" s="191"/>
      <c r="G47" s="155"/>
      <c r="H47" s="152" t="e">
        <f>+(F47-G47)/G47</f>
        <v>#DIV/0!</v>
      </c>
      <c r="J47" s="174">
        <f>+(F46-G46)/F46</f>
        <v>1</v>
      </c>
    </row>
    <row r="48" spans="1:17" customHeight="1" ht="20.15">
      <c r="A48" s="153" t="s">
        <v>221</v>
      </c>
      <c r="B48" s="154" t="s">
        <v>222</v>
      </c>
      <c r="C48" s="100"/>
      <c r="D48" s="100" t="s">
        <v>144</v>
      </c>
      <c r="E48" s="100" t="s">
        <v>220</v>
      </c>
      <c r="F48" s="150">
        <v>730888907.0</v>
      </c>
      <c r="G48" s="155"/>
      <c r="H48" s="152" t="e">
        <f>+(F48-G48)/G48</f>
        <v>#DIV/0!</v>
      </c>
      <c r="K48" s="1">
        <v>-1934756029</v>
      </c>
    </row>
    <row r="49" spans="1:17" customHeight="1" ht="20.15">
      <c r="A49" s="153" t="s">
        <v>223</v>
      </c>
      <c r="B49" s="154" t="s">
        <v>224</v>
      </c>
      <c r="C49" s="100"/>
      <c r="D49" s="100" t="s">
        <v>147</v>
      </c>
      <c r="E49" s="100" t="s">
        <v>220</v>
      </c>
      <c r="F49" s="150"/>
      <c r="G49" s="155"/>
      <c r="H49" s="152" t="e">
        <f>+(F49-G49)/G49</f>
        <v>#DIV/0!</v>
      </c>
    </row>
    <row r="50" spans="1:17" customHeight="1" ht="20.15">
      <c r="A50" s="153" t="s">
        <v>225</v>
      </c>
      <c r="B50" s="154" t="s">
        <v>226</v>
      </c>
      <c r="C50" s="100"/>
      <c r="D50" s="100" t="s">
        <v>147</v>
      </c>
      <c r="E50" s="100" t="s">
        <v>220</v>
      </c>
      <c r="F50" s="150">
        <v>-362180825.0</v>
      </c>
      <c r="G50" s="155"/>
      <c r="H50" s="152" t="e">
        <f>+(F50-G50)/G50</f>
        <v>#DIV/0!</v>
      </c>
      <c r="K50" s="174">
        <f>+(F45-G45)/F45</f>
        <v>1</v>
      </c>
    </row>
    <row r="51" spans="1:17" customHeight="1" ht="20.15">
      <c r="A51" s="153" t="s">
        <v>227</v>
      </c>
      <c r="B51" s="265" t="s">
        <v>228</v>
      </c>
      <c r="C51" s="266"/>
      <c r="D51" s="192"/>
      <c r="E51" s="193"/>
      <c r="F51" s="194">
        <f>SUM(F47:F50)</f>
        <v>368708082</v>
      </c>
      <c r="G51" s="194">
        <f>SUM(G47:G50)</f>
        <v>0</v>
      </c>
      <c r="H51" s="166" t="e">
        <f>+(F51-G51)/G51</f>
        <v>#DIV/0!</v>
      </c>
      <c r="J51" s="38">
        <f>+(F46-G46)/F46</f>
        <v>1</v>
      </c>
    </row>
    <row r="52" spans="1:17" customHeight="1" ht="20.15">
      <c r="A52" s="153" t="s">
        <v>229</v>
      </c>
      <c r="B52" s="154" t="s">
        <v>230</v>
      </c>
      <c r="C52" s="100"/>
      <c r="D52" s="100" t="s">
        <v>147</v>
      </c>
      <c r="E52" s="100" t="s">
        <v>220</v>
      </c>
      <c r="F52" s="191"/>
      <c r="G52" s="155"/>
      <c r="H52" s="152" t="e">
        <f>+(F52-G52)/G52</f>
        <v>#DIV/0!</v>
      </c>
    </row>
    <row r="53" spans="1:17" customHeight="1" ht="20.15">
      <c r="A53" s="156" t="s">
        <v>231</v>
      </c>
      <c r="B53" s="157" t="s">
        <v>232</v>
      </c>
      <c r="C53" s="124"/>
      <c r="D53" s="124" t="s">
        <v>147</v>
      </c>
      <c r="E53" s="124">
        <v>18</v>
      </c>
      <c r="F53" s="158">
        <v>-127816997.0</v>
      </c>
      <c r="G53" s="159"/>
      <c r="H53" s="152" t="e">
        <f>+(F53-G53)/G53</f>
        <v>#DIV/0!</v>
      </c>
    </row>
    <row r="54" spans="1:17" customHeight="1" ht="20.15">
      <c r="A54" s="177" t="s">
        <v>233</v>
      </c>
      <c r="B54" s="170" t="s">
        <v>234</v>
      </c>
      <c r="C54" s="172"/>
      <c r="D54" s="172"/>
      <c r="E54" s="54"/>
      <c r="F54" s="164">
        <f>F46+F51+F52+F53-1</f>
        <v>-1962659561</v>
      </c>
      <c r="G54" s="173">
        <f>G46+G51+G52+G53-1</f>
        <v>-1</v>
      </c>
      <c r="H54" s="195">
        <f>+(F54-G54)/G54</f>
        <v>1962659560</v>
      </c>
    </row>
    <row r="55" spans="1:17">
      <c r="A55" s="1"/>
      <c r="F55" s="38"/>
    </row>
    <row r="56" spans="1:17">
      <c r="A56" s="1"/>
      <c r="F56" s="38"/>
      <c r="J56" s="38">
        <v>1972173900</v>
      </c>
      <c r="K56" s="38">
        <v>1196760433</v>
      </c>
      <c r="L56" s="174">
        <f>+(J56-K56)/J56</f>
        <v>0.3931770251092</v>
      </c>
    </row>
    <row r="57" spans="1:17">
      <c r="A57" s="1"/>
      <c r="F57" s="38"/>
    </row>
    <row r="58" spans="1:17">
      <c r="A58" s="1"/>
      <c r="F58" s="38"/>
    </row>
    <row r="59" spans="1:17" s="38" customFormat="1">
      <c r="A59" s="38"/>
      <c r="H59" s="174"/>
    </row>
    <row r="60" spans="1:17">
      <c r="A60" s="1"/>
      <c r="F60" s="38"/>
    </row>
    <row r="61" spans="1:17">
      <c r="A61" s="1"/>
    </row>
    <row r="62" spans="1:17">
      <c r="A62" s="1"/>
      <c r="I62" s="174"/>
    </row>
  </sheetData>
  <mergeCells>
    <mergeCell ref="B27:C27"/>
    <mergeCell ref="B38:C38"/>
    <mergeCell ref="B51:C51"/>
    <mergeCell ref="A1:G1"/>
    <mergeCell ref="A3:B3"/>
    <mergeCell ref="A9:G9"/>
    <mergeCell ref="A11:A12"/>
    <mergeCell ref="B11:D12"/>
    <mergeCell ref="E11:E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H8">
      <formula1>2</formula1>
    </dataValidation>
  </dataValidation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9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Q972"/>
  <sheetViews>
    <sheetView tabSelected="0" workbookViewId="0" zoomScaleNormal="95" view="pageBreakPreview" showGridLines="true" showRowColHeaders="1" topLeftCell="A7">
      <selection activeCell="B21" sqref="B21:C21"/>
    </sheetView>
  </sheetViews>
  <sheetFormatPr defaultRowHeight="14.4" defaultColWidth="11.453125" outlineLevelRow="0" outlineLevelCol="0"/>
  <cols>
    <col min="1" max="1" width="8.36328125" customWidth="true" style="1"/>
    <col min="2" max="2" width="65.36328125" customWidth="true" style="1"/>
    <col min="3" max="3" width="4.08984375" customWidth="true" style="1"/>
    <col min="4" max="4" width="5" customWidth="true" style="1"/>
    <col min="5" max="5" width="6.453125" customWidth="true" style="1"/>
    <col min="6" max="6" width="19.08984375" customWidth="true" style="1"/>
    <col min="7" max="7" width="17.54296875" customWidth="true" style="1"/>
    <col min="8" max="8" width="11.453125" style="1"/>
  </cols>
  <sheetData>
    <row r="1" spans="1:121" customHeight="1" ht="24.5">
      <c r="A1" s="247" t="s">
        <v>235</v>
      </c>
      <c r="B1" s="247"/>
      <c r="C1" s="247"/>
      <c r="D1" s="247"/>
      <c r="E1" s="247"/>
      <c r="F1" s="247"/>
      <c r="G1" s="247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7"/>
      <c r="DK1" s="197"/>
      <c r="DL1" s="197"/>
      <c r="DM1" s="197"/>
      <c r="DN1" s="197"/>
      <c r="DO1" s="197"/>
      <c r="DP1" s="197"/>
      <c r="DQ1" s="197"/>
    </row>
    <row r="2" spans="1:121" customHeight="1" ht="19.5">
      <c r="A2" s="198" t="str">
        <f>info1</f>
        <v>Désignation de l'entreprise : </v>
      </c>
      <c r="B2" s="83"/>
      <c r="C2" s="83"/>
      <c r="D2" s="199"/>
      <c r="E2" s="199" t="str">
        <f>info3</f>
        <v>Exercice clos  le  </v>
      </c>
      <c r="F2" s="199"/>
      <c r="G2" s="200">
        <v>45657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7"/>
      <c r="DK2" s="197"/>
      <c r="DL2" s="197"/>
      <c r="DM2" s="197"/>
      <c r="DN2" s="197"/>
      <c r="DO2" s="197"/>
      <c r="DP2" s="197"/>
      <c r="DQ2" s="197"/>
    </row>
    <row r="3" spans="1:121" customHeight="1" ht="19.5">
      <c r="A3" s="199" t="str">
        <f>+[1]ENTITE!E2</f>
        <v>SERFIN SA</v>
      </c>
      <c r="B3" s="83"/>
      <c r="C3" s="83"/>
      <c r="D3" s="199"/>
      <c r="E3" s="199"/>
      <c r="F3" s="199"/>
      <c r="G3" s="199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7"/>
      <c r="DK3" s="197"/>
      <c r="DL3" s="197"/>
      <c r="DM3" s="197"/>
      <c r="DN3" s="197"/>
      <c r="DO3" s="197"/>
      <c r="DP3" s="197"/>
      <c r="DQ3" s="197"/>
    </row>
    <row r="4" spans="1:121" customHeight="1" ht="19.5">
      <c r="A4" s="198" t="s">
        <v>71</v>
      </c>
      <c r="B4" s="83"/>
      <c r="C4" s="83"/>
      <c r="D4" s="199"/>
      <c r="E4" s="199" t="str">
        <f>info4</f>
        <v>Durée (en mois) : </v>
      </c>
      <c r="F4" s="199"/>
      <c r="G4" s="201" t="s">
        <v>236</v>
      </c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7"/>
      <c r="DK4" s="197"/>
      <c r="DL4" s="197"/>
      <c r="DM4" s="197"/>
      <c r="DN4" s="197"/>
      <c r="DO4" s="197"/>
      <c r="DP4" s="197"/>
      <c r="DQ4" s="197"/>
    </row>
    <row r="5" spans="1:121" customHeight="1" ht="19.5">
      <c r="A5" s="199" t="str">
        <f>+[1]ENTITE!E2</f>
        <v>SERFIN SA</v>
      </c>
      <c r="B5" s="83"/>
      <c r="C5" s="83"/>
      <c r="D5" s="199"/>
      <c r="E5" s="199"/>
      <c r="F5" s="199"/>
      <c r="G5" s="199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7"/>
      <c r="DK5" s="197"/>
      <c r="DL5" s="197"/>
      <c r="DM5" s="197"/>
      <c r="DN5" s="197"/>
      <c r="DO5" s="197"/>
      <c r="DP5" s="197"/>
      <c r="DQ5" s="197"/>
    </row>
    <row r="6" spans="1:121" customHeight="1" ht="18">
      <c r="A6" s="198" t="str">
        <f>info2</f>
        <v>République</v>
      </c>
      <c r="B6" s="202"/>
      <c r="C6" s="202"/>
      <c r="D6" s="199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7"/>
      <c r="DL6" s="197"/>
      <c r="DM6" s="197"/>
      <c r="DN6" s="197"/>
      <c r="DO6" s="197"/>
      <c r="DP6" s="197"/>
      <c r="DQ6" s="197"/>
    </row>
    <row r="7" spans="1:121" customHeight="1" ht="16.5">
      <c r="A7" s="7" t="str">
        <f>+'[4]compte de résultat'!A7</f>
        <v>DU CONGO</v>
      </c>
      <c r="B7" s="14"/>
      <c r="C7" s="14"/>
      <c r="D7" s="15"/>
      <c r="E7" s="15"/>
      <c r="F7" s="16"/>
      <c r="G7" s="93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7"/>
      <c r="DK7" s="197"/>
      <c r="DL7" s="197"/>
      <c r="DM7" s="197"/>
      <c r="DN7" s="197"/>
      <c r="DO7" s="197"/>
      <c r="DP7" s="197"/>
      <c r="DQ7" s="197"/>
    </row>
    <row r="8" spans="1:121" customHeight="1" ht="12">
      <c r="A8" s="13"/>
      <c r="B8" s="14"/>
      <c r="C8" s="14"/>
      <c r="D8" s="15"/>
      <c r="E8" s="15"/>
      <c r="F8" s="16"/>
      <c r="G8" s="93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7"/>
      <c r="DL8" s="197"/>
      <c r="DM8" s="197"/>
      <c r="DN8" s="197"/>
      <c r="DO8" s="197"/>
      <c r="DP8" s="197"/>
      <c r="DQ8" s="197"/>
    </row>
    <row r="9" spans="1:121" customHeight="1" ht="18">
      <c r="A9" s="249" t="s">
        <v>237</v>
      </c>
      <c r="B9" s="249"/>
      <c r="C9" s="249"/>
      <c r="D9" s="249"/>
      <c r="E9" s="249"/>
      <c r="F9" s="249"/>
      <c r="G9" s="249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7"/>
      <c r="DK9" s="197"/>
      <c r="DL9" s="197"/>
      <c r="DM9" s="197"/>
      <c r="DN9" s="197"/>
      <c r="DO9" s="197"/>
      <c r="DP9" s="197"/>
      <c r="DQ9" s="197"/>
    </row>
    <row r="10" spans="1:121" customHeight="1" ht="7.5"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7"/>
      <c r="DK10" s="197"/>
      <c r="DL10" s="197"/>
      <c r="DM10" s="197"/>
      <c r="DN10" s="197"/>
      <c r="DO10" s="197"/>
      <c r="DP10" s="197"/>
      <c r="DQ10" s="197"/>
    </row>
    <row r="11" spans="1:121" customHeight="1" ht="24.9">
      <c r="A11" s="269" t="s">
        <v>3</v>
      </c>
      <c r="B11" s="271" t="s">
        <v>137</v>
      </c>
      <c r="C11" s="272"/>
      <c r="D11" s="273"/>
      <c r="E11" s="277" t="s">
        <v>138</v>
      </c>
      <c r="F11" s="141" t="s">
        <v>238</v>
      </c>
      <c r="G11" s="203" t="s">
        <v>238</v>
      </c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</row>
    <row r="12" spans="1:121" customHeight="1" ht="15">
      <c r="A12" s="270"/>
      <c r="B12" s="274"/>
      <c r="C12" s="275"/>
      <c r="D12" s="276"/>
      <c r="E12" s="278"/>
      <c r="F12" s="146" t="s">
        <v>239</v>
      </c>
      <c r="G12" s="147" t="s">
        <v>240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</row>
    <row r="13" spans="1:121" customHeight="1" ht="24.9">
      <c r="A13" s="269" t="s">
        <v>241</v>
      </c>
      <c r="B13" s="204" t="s">
        <v>242</v>
      </c>
      <c r="C13" s="301"/>
      <c r="D13" s="259" t="s">
        <v>143</v>
      </c>
      <c r="E13" s="303"/>
      <c r="F13" s="305"/>
      <c r="G13" s="297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</row>
    <row r="14" spans="1:121" customHeight="1" ht="24.9">
      <c r="A14" s="270"/>
      <c r="B14" s="205" t="s">
        <v>243</v>
      </c>
      <c r="C14" s="302"/>
      <c r="D14" s="260"/>
      <c r="E14" s="304"/>
      <c r="F14" s="306"/>
      <c r="G14" s="298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</row>
    <row r="15" spans="1:121" customHeight="1" ht="24.9">
      <c r="A15" s="206"/>
      <c r="B15" s="299" t="s">
        <v>244</v>
      </c>
      <c r="C15" s="300"/>
      <c r="D15" s="57"/>
      <c r="E15" s="98"/>
      <c r="F15" s="207"/>
      <c r="G15" s="208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</row>
    <row r="16" spans="1:121" customHeight="1" ht="24.9">
      <c r="A16" s="209" t="s">
        <v>245</v>
      </c>
      <c r="B16" s="154" t="s">
        <v>246</v>
      </c>
      <c r="C16" s="70"/>
      <c r="D16" s="70"/>
      <c r="E16" s="100"/>
      <c r="F16" s="210"/>
      <c r="G16" s="211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</row>
    <row r="17" spans="1:121" customHeight="1" ht="24.9">
      <c r="A17" s="209" t="s">
        <v>247</v>
      </c>
      <c r="B17" s="154" t="s">
        <v>248</v>
      </c>
      <c r="C17" s="70"/>
      <c r="D17" s="70"/>
      <c r="E17" s="100"/>
      <c r="F17" s="212"/>
      <c r="G17" s="213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</row>
    <row r="18" spans="1:121" customHeight="1" ht="24.9">
      <c r="A18" s="209" t="s">
        <v>249</v>
      </c>
      <c r="B18" s="154" t="s">
        <v>250</v>
      </c>
      <c r="C18" s="70"/>
      <c r="D18" s="70"/>
      <c r="E18" s="100"/>
      <c r="F18" s="212"/>
      <c r="G18" s="214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</row>
    <row r="19" spans="1:121" customHeight="1" ht="24.9">
      <c r="A19" s="209" t="s">
        <v>251</v>
      </c>
      <c r="B19" s="154" t="s">
        <v>252</v>
      </c>
      <c r="C19" s="70"/>
      <c r="D19" s="70"/>
      <c r="E19" s="100"/>
      <c r="F19" s="212"/>
      <c r="G19" s="214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</row>
    <row r="20" spans="1:121" customHeight="1" ht="24.9">
      <c r="A20" s="209" t="s">
        <v>253</v>
      </c>
      <c r="B20" s="154" t="s">
        <v>254</v>
      </c>
      <c r="C20" s="70"/>
      <c r="D20" s="70"/>
      <c r="E20" s="100"/>
      <c r="F20" s="212"/>
      <c r="G20" s="214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</row>
    <row r="21" spans="1:121" customHeight="1" ht="24.9">
      <c r="A21" s="145"/>
      <c r="B21" s="293" t="s">
        <v>255</v>
      </c>
      <c r="C21" s="294"/>
      <c r="D21" s="48"/>
      <c r="E21" s="124"/>
      <c r="F21" s="215"/>
      <c r="G21" s="21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</row>
    <row r="22" spans="1:121" customHeight="1" ht="24.9">
      <c r="A22" s="216" t="s">
        <v>256</v>
      </c>
      <c r="B22" s="279" t="s">
        <v>257</v>
      </c>
      <c r="C22" s="280"/>
      <c r="D22" s="217" t="s">
        <v>155</v>
      </c>
      <c r="E22" s="218"/>
      <c r="F22" s="219">
        <f>SUM(F16:F20)</f>
        <v>0</v>
      </c>
      <c r="G22" s="220">
        <f>SUM(G16:G20)</f>
        <v>0</v>
      </c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</row>
    <row r="23" spans="1:121" customHeight="1" ht="24.9">
      <c r="A23" s="206"/>
      <c r="B23" s="291" t="s">
        <v>258</v>
      </c>
      <c r="C23" s="292"/>
      <c r="D23" s="57"/>
      <c r="E23" s="98"/>
      <c r="F23" s="221"/>
      <c r="G23" s="222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</row>
    <row r="24" spans="1:121" customHeight="1" ht="24.9">
      <c r="A24" s="209" t="s">
        <v>259</v>
      </c>
      <c r="B24" s="261" t="s">
        <v>260</v>
      </c>
      <c r="C24" s="262"/>
      <c r="D24" s="70"/>
      <c r="E24" s="100"/>
      <c r="F24" s="223"/>
      <c r="G24" s="214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</row>
    <row r="25" spans="1:121" customHeight="1" ht="24.9">
      <c r="A25" s="209" t="s">
        <v>261</v>
      </c>
      <c r="B25" s="261" t="s">
        <v>262</v>
      </c>
      <c r="C25" s="262"/>
      <c r="D25" s="70"/>
      <c r="E25" s="100"/>
      <c r="F25" s="223"/>
      <c r="G25" s="22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</row>
    <row r="26" spans="1:121" customHeight="1" ht="24.9">
      <c r="A26" s="209" t="s">
        <v>263</v>
      </c>
      <c r="B26" s="261" t="s">
        <v>264</v>
      </c>
      <c r="C26" s="262"/>
      <c r="D26" s="70"/>
      <c r="E26" s="100"/>
      <c r="F26" s="223"/>
      <c r="G26" s="214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</row>
    <row r="27" spans="1:121" customHeight="1" ht="24.9">
      <c r="A27" s="209" t="s">
        <v>265</v>
      </c>
      <c r="B27" s="261" t="s">
        <v>266</v>
      </c>
      <c r="C27" s="262"/>
      <c r="D27" s="70"/>
      <c r="E27" s="100"/>
      <c r="F27" s="223"/>
      <c r="G27" s="214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</row>
    <row r="28" spans="1:121" customHeight="1" ht="24.9">
      <c r="A28" s="145" t="s">
        <v>267</v>
      </c>
      <c r="B28" s="293" t="s">
        <v>268</v>
      </c>
      <c r="C28" s="294"/>
      <c r="D28" s="48"/>
      <c r="E28" s="124"/>
      <c r="F28" s="224"/>
      <c r="G28" s="225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</row>
    <row r="29" spans="1:121" customHeight="1" ht="24.9">
      <c r="A29" s="216" t="s">
        <v>269</v>
      </c>
      <c r="B29" s="279" t="s">
        <v>270</v>
      </c>
      <c r="C29" s="280"/>
      <c r="D29" s="217" t="s">
        <v>158</v>
      </c>
      <c r="E29" s="218"/>
      <c r="F29" s="219">
        <f>SUM(F24:F28)</f>
        <v>0</v>
      </c>
      <c r="G29" s="220">
        <f>SUM(G24:G28)</f>
        <v>0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</row>
    <row r="30" spans="1:121" customHeight="1" ht="19.5">
      <c r="A30" s="148"/>
      <c r="B30" s="295" t="s">
        <v>271</v>
      </c>
      <c r="C30" s="296"/>
      <c r="D30" s="57"/>
      <c r="E30" s="98"/>
      <c r="F30" s="221"/>
      <c r="G30" s="222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</row>
    <row r="31" spans="1:121" customHeight="1" ht="24.9">
      <c r="A31" s="153" t="s">
        <v>272</v>
      </c>
      <c r="B31" s="261" t="s">
        <v>273</v>
      </c>
      <c r="C31" s="262"/>
      <c r="D31" s="70"/>
      <c r="E31" s="100"/>
      <c r="F31" s="212"/>
      <c r="G31" s="214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</row>
    <row r="32" spans="1:121" customHeight="1" ht="24.9">
      <c r="A32" s="153" t="s">
        <v>274</v>
      </c>
      <c r="B32" s="261" t="s">
        <v>275</v>
      </c>
      <c r="C32" s="262"/>
      <c r="D32" s="70"/>
      <c r="E32" s="100"/>
      <c r="F32" s="212"/>
      <c r="G32" s="214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196"/>
      <c r="CW32" s="196"/>
      <c r="CX32" s="196"/>
      <c r="CY32" s="196"/>
      <c r="CZ32" s="196"/>
      <c r="DA32" s="196"/>
      <c r="DB32" s="196"/>
      <c r="DC32" s="196"/>
      <c r="DD32" s="196"/>
      <c r="DE32" s="196"/>
      <c r="DF32" s="196"/>
      <c r="DG32" s="196"/>
      <c r="DH32" s="196"/>
      <c r="DI32" s="196"/>
    </row>
    <row r="33" spans="1:121" customHeight="1" ht="24.9">
      <c r="A33" s="153" t="s">
        <v>276</v>
      </c>
      <c r="B33" s="154" t="s">
        <v>277</v>
      </c>
      <c r="C33" s="100"/>
      <c r="D33" s="70"/>
      <c r="E33" s="100"/>
      <c r="F33" s="212"/>
      <c r="G33" s="214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</row>
    <row r="34" spans="1:121" customHeight="1" ht="24.9">
      <c r="A34" s="153" t="s">
        <v>278</v>
      </c>
      <c r="B34" s="154" t="s">
        <v>279</v>
      </c>
      <c r="C34" s="100"/>
      <c r="D34" s="70"/>
      <c r="E34" s="100"/>
      <c r="F34" s="212"/>
      <c r="G34" s="214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</row>
    <row r="35" spans="1:121" customHeight="1" ht="24.9">
      <c r="A35" s="226" t="s">
        <v>280</v>
      </c>
      <c r="B35" s="265" t="s">
        <v>281</v>
      </c>
      <c r="C35" s="266"/>
      <c r="D35" s="227" t="s">
        <v>161</v>
      </c>
      <c r="E35" s="228"/>
      <c r="F35" s="229"/>
      <c r="G35" s="229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</row>
    <row r="36" spans="1:121" customHeight="1" ht="15">
      <c r="A36" s="153"/>
      <c r="B36" s="265" t="s">
        <v>282</v>
      </c>
      <c r="C36" s="266"/>
      <c r="D36" s="70"/>
      <c r="E36" s="100"/>
      <c r="F36" s="212"/>
      <c r="G36" s="214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</row>
    <row r="37" spans="1:121" customHeight="1" ht="24.9">
      <c r="A37" s="153" t="s">
        <v>283</v>
      </c>
      <c r="B37" s="154" t="s">
        <v>284</v>
      </c>
      <c r="C37" s="100"/>
      <c r="D37" s="70"/>
      <c r="E37" s="100"/>
      <c r="F37" s="212"/>
      <c r="G37" s="214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</row>
    <row r="38" spans="1:121" customHeight="1" ht="24.9">
      <c r="A38" s="209" t="s">
        <v>285</v>
      </c>
      <c r="B38" s="154" t="s">
        <v>286</v>
      </c>
      <c r="C38" s="100"/>
      <c r="D38" s="70"/>
      <c r="E38" s="100"/>
      <c r="F38" s="212"/>
      <c r="G38" s="214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</row>
    <row r="39" spans="1:121" customHeight="1" ht="24.9">
      <c r="A39" s="153" t="s">
        <v>287</v>
      </c>
      <c r="B39" s="261" t="s">
        <v>288</v>
      </c>
      <c r="C39" s="262"/>
      <c r="D39" s="70"/>
      <c r="E39" s="100"/>
      <c r="F39" s="212"/>
      <c r="G39" s="214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</row>
    <row r="40" spans="1:121" customHeight="1" ht="24.9">
      <c r="A40" s="226" t="s">
        <v>289</v>
      </c>
      <c r="B40" s="291" t="s">
        <v>290</v>
      </c>
      <c r="C40" s="292"/>
      <c r="D40" s="227" t="s">
        <v>291</v>
      </c>
      <c r="E40" s="228"/>
      <c r="F40" s="230"/>
      <c r="G40" s="231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</row>
    <row r="41" spans="1:121" customHeight="1" ht="24.9">
      <c r="A41" s="216" t="s">
        <v>292</v>
      </c>
      <c r="B41" s="279" t="s">
        <v>293</v>
      </c>
      <c r="C41" s="280"/>
      <c r="D41" s="217" t="s">
        <v>294</v>
      </c>
      <c r="E41" s="218"/>
      <c r="F41" s="219">
        <f>F35+F40</f>
        <v>0</v>
      </c>
      <c r="G41" s="219">
        <f>G35+G40</f>
        <v>0</v>
      </c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</row>
    <row r="42" spans="1:121" customHeight="1" ht="24.9">
      <c r="A42" s="156" t="s">
        <v>295</v>
      </c>
      <c r="B42" s="281" t="s">
        <v>296</v>
      </c>
      <c r="C42" s="282"/>
      <c r="D42" s="48" t="s">
        <v>297</v>
      </c>
      <c r="E42" s="124"/>
      <c r="F42" s="232"/>
      <c r="G42" s="233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</row>
    <row r="43" spans="1:121" customHeight="1" ht="24.9">
      <c r="A43" s="283" t="s">
        <v>298</v>
      </c>
      <c r="B43" s="285" t="s">
        <v>299</v>
      </c>
      <c r="C43" s="286"/>
      <c r="D43" s="234" t="s">
        <v>300</v>
      </c>
      <c r="E43" s="235"/>
      <c r="F43" s="236"/>
      <c r="G43" s="23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</row>
    <row r="44" spans="1:121" customHeight="1" ht="25.25">
      <c r="A44" s="284"/>
      <c r="B44" s="287" t="s">
        <v>301</v>
      </c>
      <c r="C44" s="288"/>
      <c r="D44" s="237"/>
      <c r="E44" s="238"/>
      <c r="F44" s="239"/>
      <c r="G44" s="239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</row>
    <row r="45" spans="1:121" customHeight="1" ht="25.25">
      <c r="A45" s="240"/>
      <c r="B45" s="241" t="s">
        <v>302</v>
      </c>
      <c r="C45" s="241"/>
      <c r="D45" s="242"/>
      <c r="E45" s="243"/>
      <c r="F45" s="244">
        <f>+F43-F44</f>
        <v>0</v>
      </c>
      <c r="G45" s="24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</row>
    <row r="46" spans="1:121" customHeight="1" ht="41.25">
      <c r="A46" s="289" t="s">
        <v>303</v>
      </c>
      <c r="B46" s="290"/>
      <c r="C46" s="290"/>
      <c r="D46" s="290"/>
      <c r="E46" s="290"/>
      <c r="F46" s="290"/>
      <c r="G46" s="290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</row>
    <row r="47" spans="1:12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</row>
    <row r="48" spans="1:12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</row>
    <row r="49" spans="1:12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</row>
    <row r="50" spans="1:12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</row>
    <row r="51" spans="1:12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</row>
    <row r="52" spans="1:12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96"/>
      <c r="CJ52" s="196"/>
      <c r="CK52" s="196"/>
      <c r="CL52" s="196"/>
      <c r="CM52" s="196"/>
      <c r="CN52" s="196"/>
      <c r="CO52" s="196"/>
      <c r="CP52" s="196"/>
      <c r="CQ52" s="196"/>
      <c r="CR52" s="196"/>
      <c r="CS52" s="196"/>
      <c r="CT52" s="196"/>
      <c r="CU52" s="196"/>
      <c r="CV52" s="196"/>
      <c r="CW52" s="196"/>
      <c r="CX52" s="196"/>
      <c r="CY52" s="196"/>
      <c r="CZ52" s="196"/>
      <c r="DA52" s="196"/>
      <c r="DB52" s="196"/>
      <c r="DC52" s="196"/>
      <c r="DD52" s="196"/>
      <c r="DE52" s="196"/>
      <c r="DF52" s="196"/>
      <c r="DG52" s="196"/>
      <c r="DH52" s="196"/>
      <c r="DI52" s="196"/>
    </row>
    <row r="53" spans="1:12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</row>
    <row r="54" spans="1:12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</row>
    <row r="55" spans="1:12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</row>
    <row r="56" spans="1:12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</row>
    <row r="57" spans="1:12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</row>
    <row r="58" spans="1:12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</row>
    <row r="59" spans="1:121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</row>
    <row r="60" spans="1:121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6"/>
      <c r="BZ60" s="196"/>
      <c r="CA60" s="196"/>
      <c r="CB60" s="196"/>
      <c r="CC60" s="196"/>
      <c r="CD60" s="196"/>
      <c r="CE60" s="196"/>
      <c r="CF60" s="196"/>
      <c r="CG60" s="196"/>
      <c r="CH60" s="196"/>
      <c r="CI60" s="196"/>
      <c r="CJ60" s="196"/>
      <c r="CK60" s="196"/>
      <c r="CL60" s="196"/>
      <c r="CM60" s="196"/>
      <c r="CN60" s="196"/>
      <c r="CO60" s="196"/>
      <c r="CP60" s="196"/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  <c r="DB60" s="196"/>
      <c r="DC60" s="196"/>
      <c r="DD60" s="196"/>
      <c r="DE60" s="196"/>
      <c r="DF60" s="196"/>
      <c r="DG60" s="196"/>
      <c r="DH60" s="196"/>
      <c r="DI60" s="196"/>
    </row>
    <row r="61" spans="1:121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</row>
    <row r="62" spans="1:12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6"/>
      <c r="CI62" s="196"/>
      <c r="CJ62" s="196"/>
      <c r="CK62" s="196"/>
      <c r="CL62" s="196"/>
      <c r="CM62" s="196"/>
      <c r="CN62" s="196"/>
      <c r="CO62" s="196"/>
      <c r="CP62" s="196"/>
      <c r="CQ62" s="196"/>
      <c r="CR62" s="196"/>
      <c r="CS62" s="196"/>
      <c r="CT62" s="196"/>
      <c r="CU62" s="196"/>
      <c r="CV62" s="196"/>
      <c r="CW62" s="196"/>
      <c r="CX62" s="196"/>
      <c r="CY62" s="196"/>
      <c r="CZ62" s="196"/>
      <c r="DA62" s="196"/>
      <c r="DB62" s="196"/>
      <c r="DC62" s="196"/>
      <c r="DD62" s="196"/>
      <c r="DE62" s="196"/>
      <c r="DF62" s="196"/>
      <c r="DG62" s="196"/>
      <c r="DH62" s="196"/>
      <c r="DI62" s="196"/>
    </row>
    <row r="63" spans="1:12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DE63" s="196"/>
      <c r="DF63" s="196"/>
      <c r="DG63" s="196"/>
      <c r="DH63" s="196"/>
      <c r="DI63" s="196"/>
    </row>
    <row r="64" spans="1:12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</row>
    <row r="65" spans="1:121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</row>
    <row r="66" spans="1:121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  <c r="CF66" s="196"/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6"/>
      <c r="DF66" s="196"/>
      <c r="DG66" s="196"/>
      <c r="DH66" s="196"/>
      <c r="DI66" s="196"/>
    </row>
    <row r="67" spans="1:12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</row>
    <row r="68" spans="1:121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</row>
    <row r="69" spans="1:12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6"/>
      <c r="DD69" s="196"/>
      <c r="DE69" s="196"/>
      <c r="DF69" s="196"/>
      <c r="DG69" s="196"/>
      <c r="DH69" s="196"/>
      <c r="DI69" s="196"/>
    </row>
    <row r="70" spans="1:121">
      <c r="A70" s="196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</row>
    <row r="71" spans="1:121">
      <c r="A71" s="196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</row>
    <row r="72" spans="1:12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  <c r="DI72" s="196"/>
    </row>
    <row r="73" spans="1:121">
      <c r="A73" s="196"/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  <c r="BW73" s="196"/>
      <c r="BX73" s="196"/>
      <c r="BY73" s="196"/>
      <c r="BZ73" s="196"/>
      <c r="CA73" s="196"/>
      <c r="CB73" s="196"/>
      <c r="CC73" s="196"/>
      <c r="CD73" s="196"/>
      <c r="CE73" s="196"/>
      <c r="CF73" s="196"/>
      <c r="CG73" s="196"/>
      <c r="CH73" s="196"/>
      <c r="CI73" s="196"/>
      <c r="CJ73" s="196"/>
      <c r="CK73" s="196"/>
      <c r="CL73" s="196"/>
      <c r="CM73" s="196"/>
      <c r="CN73" s="196"/>
      <c r="CO73" s="196"/>
      <c r="CP73" s="196"/>
      <c r="CQ73" s="196"/>
      <c r="CR73" s="196"/>
      <c r="CS73" s="196"/>
      <c r="CT73" s="196"/>
      <c r="CU73" s="196"/>
      <c r="CV73" s="196"/>
      <c r="CW73" s="196"/>
      <c r="CX73" s="196"/>
      <c r="CY73" s="196"/>
      <c r="CZ73" s="196"/>
      <c r="DA73" s="196"/>
      <c r="DB73" s="196"/>
      <c r="DC73" s="196"/>
      <c r="DD73" s="196"/>
      <c r="DE73" s="196"/>
      <c r="DF73" s="196"/>
      <c r="DG73" s="196"/>
      <c r="DH73" s="196"/>
      <c r="DI73" s="196"/>
    </row>
    <row r="74" spans="1:121">
      <c r="A74" s="196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</row>
    <row r="75" spans="1:121">
      <c r="A75" s="196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</row>
    <row r="76" spans="1:121">
      <c r="A76" s="196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</row>
    <row r="77" spans="1:121">
      <c r="A77" s="196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</row>
    <row r="78" spans="1:121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</row>
    <row r="79" spans="1:121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</row>
    <row r="80" spans="1:121">
      <c r="A80" s="196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</row>
    <row r="81" spans="1:121">
      <c r="A81" s="196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196"/>
      <c r="CB81" s="196"/>
      <c r="CC81" s="196"/>
      <c r="CD81" s="196"/>
      <c r="CE81" s="196"/>
      <c r="CF81" s="196"/>
      <c r="CG81" s="196"/>
      <c r="CH81" s="196"/>
      <c r="CI81" s="196"/>
      <c r="CJ81" s="196"/>
      <c r="CK81" s="196"/>
      <c r="CL81" s="196"/>
      <c r="CM81" s="196"/>
      <c r="CN81" s="196"/>
      <c r="CO81" s="196"/>
      <c r="CP81" s="196"/>
      <c r="CQ81" s="196"/>
      <c r="CR81" s="196"/>
      <c r="CS81" s="196"/>
      <c r="CT81" s="196"/>
      <c r="CU81" s="196"/>
      <c r="CV81" s="196"/>
      <c r="CW81" s="196"/>
      <c r="CX81" s="196"/>
      <c r="CY81" s="196"/>
      <c r="CZ81" s="196"/>
      <c r="DA81" s="196"/>
      <c r="DB81" s="196"/>
      <c r="DC81" s="196"/>
      <c r="DD81" s="196"/>
      <c r="DE81" s="196"/>
      <c r="DF81" s="196"/>
      <c r="DG81" s="196"/>
      <c r="DH81" s="196"/>
      <c r="DI81" s="196"/>
    </row>
    <row r="82" spans="1:121">
      <c r="A82" s="196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196"/>
      <c r="CB82" s="196"/>
      <c r="CC82" s="196"/>
      <c r="CD82" s="196"/>
      <c r="CE82" s="196"/>
      <c r="CF82" s="196"/>
      <c r="CG82" s="196"/>
      <c r="CH82" s="196"/>
      <c r="CI82" s="196"/>
      <c r="CJ82" s="196"/>
      <c r="CK82" s="196"/>
      <c r="CL82" s="196"/>
      <c r="CM82" s="196"/>
      <c r="CN82" s="196"/>
      <c r="CO82" s="196"/>
      <c r="CP82" s="196"/>
      <c r="CQ82" s="196"/>
      <c r="CR82" s="196"/>
      <c r="CS82" s="196"/>
      <c r="CT82" s="196"/>
      <c r="CU82" s="196"/>
      <c r="CV82" s="196"/>
      <c r="CW82" s="196"/>
      <c r="CX82" s="196"/>
      <c r="CY82" s="196"/>
      <c r="CZ82" s="196"/>
      <c r="DA82" s="196"/>
      <c r="DB82" s="196"/>
      <c r="DC82" s="196"/>
      <c r="DD82" s="196"/>
      <c r="DE82" s="196"/>
      <c r="DF82" s="196"/>
      <c r="DG82" s="196"/>
      <c r="DH82" s="196"/>
      <c r="DI82" s="196"/>
    </row>
    <row r="83" spans="1:121">
      <c r="A83" s="196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196"/>
      <c r="CB83" s="196"/>
      <c r="CC83" s="196"/>
      <c r="CD83" s="196"/>
      <c r="CE83" s="196"/>
      <c r="CF83" s="196"/>
      <c r="CG83" s="196"/>
      <c r="CH83" s="196"/>
      <c r="CI83" s="196"/>
      <c r="CJ83" s="196"/>
      <c r="CK83" s="196"/>
      <c r="CL83" s="196"/>
      <c r="CM83" s="196"/>
      <c r="CN83" s="196"/>
      <c r="CO83" s="196"/>
      <c r="CP83" s="196"/>
      <c r="CQ83" s="196"/>
      <c r="CR83" s="196"/>
      <c r="CS83" s="196"/>
      <c r="CT83" s="196"/>
      <c r="CU83" s="196"/>
      <c r="CV83" s="196"/>
      <c r="CW83" s="196"/>
      <c r="CX83" s="196"/>
      <c r="CY83" s="196"/>
      <c r="CZ83" s="196"/>
      <c r="DA83" s="196"/>
      <c r="DB83" s="196"/>
      <c r="DC83" s="196"/>
      <c r="DD83" s="196"/>
      <c r="DE83" s="196"/>
      <c r="DF83" s="196"/>
      <c r="DG83" s="196"/>
      <c r="DH83" s="196"/>
      <c r="DI83" s="196"/>
    </row>
    <row r="84" spans="1:121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</row>
    <row r="85" spans="1:121">
      <c r="A85" s="196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</row>
    <row r="86" spans="1:121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</row>
    <row r="87" spans="1:121">
      <c r="A87" s="196"/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</row>
    <row r="88" spans="1:121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</row>
    <row r="89" spans="1:121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</row>
    <row r="90" spans="1:121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</row>
    <row r="91" spans="1:121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6"/>
      <c r="CD91" s="196"/>
      <c r="CE91" s="196"/>
      <c r="CF91" s="196"/>
      <c r="CG91" s="196"/>
      <c r="CH91" s="196"/>
      <c r="CI91" s="196"/>
      <c r="CJ91" s="196"/>
      <c r="CK91" s="196"/>
      <c r="CL91" s="196"/>
      <c r="CM91" s="196"/>
      <c r="CN91" s="196"/>
      <c r="CO91" s="196"/>
      <c r="CP91" s="196"/>
      <c r="CQ91" s="196"/>
      <c r="CR91" s="196"/>
      <c r="CS91" s="196"/>
      <c r="CT91" s="196"/>
      <c r="CU91" s="196"/>
      <c r="CV91" s="196"/>
      <c r="CW91" s="196"/>
      <c r="CX91" s="196"/>
      <c r="CY91" s="196"/>
      <c r="CZ91" s="196"/>
      <c r="DA91" s="196"/>
      <c r="DB91" s="196"/>
      <c r="DC91" s="196"/>
      <c r="DD91" s="196"/>
      <c r="DE91" s="196"/>
      <c r="DF91" s="196"/>
      <c r="DG91" s="196"/>
      <c r="DH91" s="196"/>
      <c r="DI91" s="196"/>
    </row>
    <row r="92" spans="1:121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96"/>
      <c r="CH92" s="196"/>
      <c r="CI92" s="196"/>
      <c r="CJ92" s="196"/>
      <c r="CK92" s="196"/>
      <c r="CL92" s="196"/>
      <c r="CM92" s="196"/>
      <c r="CN92" s="196"/>
      <c r="CO92" s="196"/>
      <c r="CP92" s="196"/>
      <c r="CQ92" s="196"/>
      <c r="CR92" s="196"/>
      <c r="CS92" s="196"/>
      <c r="CT92" s="196"/>
      <c r="CU92" s="196"/>
      <c r="CV92" s="196"/>
      <c r="CW92" s="196"/>
      <c r="CX92" s="196"/>
      <c r="CY92" s="196"/>
      <c r="CZ92" s="196"/>
      <c r="DA92" s="196"/>
      <c r="DB92" s="196"/>
      <c r="DC92" s="196"/>
      <c r="DD92" s="196"/>
      <c r="DE92" s="196"/>
      <c r="DF92" s="196"/>
      <c r="DG92" s="196"/>
      <c r="DH92" s="196"/>
      <c r="DI92" s="196"/>
    </row>
    <row r="93" spans="1:121">
      <c r="A93" s="196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6"/>
      <c r="CD93" s="196"/>
      <c r="CE93" s="196"/>
      <c r="CF93" s="196"/>
      <c r="CG93" s="196"/>
      <c r="CH93" s="196"/>
      <c r="CI93" s="196"/>
      <c r="CJ93" s="196"/>
      <c r="CK93" s="196"/>
      <c r="CL93" s="196"/>
      <c r="CM93" s="196"/>
      <c r="CN93" s="196"/>
      <c r="CO93" s="196"/>
      <c r="CP93" s="196"/>
      <c r="CQ93" s="196"/>
      <c r="CR93" s="196"/>
      <c r="CS93" s="196"/>
      <c r="CT93" s="196"/>
      <c r="CU93" s="196"/>
      <c r="CV93" s="196"/>
      <c r="CW93" s="196"/>
      <c r="CX93" s="196"/>
      <c r="CY93" s="196"/>
      <c r="CZ93" s="196"/>
      <c r="DA93" s="196"/>
      <c r="DB93" s="196"/>
      <c r="DC93" s="196"/>
      <c r="DD93" s="196"/>
      <c r="DE93" s="196"/>
      <c r="DF93" s="196"/>
      <c r="DG93" s="196"/>
      <c r="DH93" s="196"/>
      <c r="DI93" s="196"/>
    </row>
    <row r="94" spans="1:121">
      <c r="A94" s="196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196"/>
    </row>
    <row r="95" spans="1:12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6"/>
      <c r="CD95" s="196"/>
      <c r="CE95" s="196"/>
      <c r="CF95" s="196"/>
      <c r="CG95" s="196"/>
      <c r="CH95" s="196"/>
      <c r="CI95" s="196"/>
      <c r="CJ95" s="196"/>
      <c r="CK95" s="196"/>
      <c r="CL95" s="196"/>
      <c r="CM95" s="196"/>
      <c r="CN95" s="196"/>
      <c r="CO95" s="196"/>
      <c r="CP95" s="196"/>
      <c r="CQ95" s="196"/>
      <c r="CR95" s="196"/>
      <c r="CS95" s="196"/>
      <c r="CT95" s="196"/>
      <c r="CU95" s="196"/>
      <c r="CV95" s="196"/>
      <c r="CW95" s="196"/>
      <c r="CX95" s="196"/>
      <c r="CY95" s="196"/>
      <c r="CZ95" s="196"/>
      <c r="DA95" s="196"/>
      <c r="DB95" s="196"/>
      <c r="DC95" s="196"/>
      <c r="DD95" s="196"/>
      <c r="DE95" s="196"/>
      <c r="DF95" s="196"/>
      <c r="DG95" s="196"/>
      <c r="DH95" s="196"/>
      <c r="DI95" s="196"/>
    </row>
    <row r="96" spans="1:12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6"/>
      <c r="CE96" s="196"/>
      <c r="CF96" s="196"/>
      <c r="CG96" s="196"/>
      <c r="CH96" s="196"/>
      <c r="CI96" s="196"/>
      <c r="CJ96" s="196"/>
      <c r="CK96" s="196"/>
      <c r="CL96" s="196"/>
      <c r="CM96" s="196"/>
      <c r="CN96" s="196"/>
      <c r="CO96" s="196"/>
      <c r="CP96" s="196"/>
      <c r="CQ96" s="196"/>
      <c r="CR96" s="196"/>
      <c r="CS96" s="196"/>
      <c r="CT96" s="196"/>
      <c r="CU96" s="196"/>
      <c r="CV96" s="196"/>
      <c r="CW96" s="196"/>
      <c r="CX96" s="196"/>
      <c r="CY96" s="196"/>
      <c r="CZ96" s="196"/>
      <c r="DA96" s="196"/>
      <c r="DB96" s="196"/>
      <c r="DC96" s="196"/>
      <c r="DD96" s="196"/>
      <c r="DE96" s="196"/>
      <c r="DF96" s="196"/>
      <c r="DG96" s="196"/>
      <c r="DH96" s="196"/>
      <c r="DI96" s="196"/>
    </row>
    <row r="97" spans="1:12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6"/>
      <c r="CE97" s="196"/>
      <c r="CF97" s="196"/>
      <c r="CG97" s="196"/>
      <c r="CH97" s="196"/>
      <c r="CI97" s="196"/>
      <c r="CJ97" s="196"/>
      <c r="CK97" s="196"/>
      <c r="CL97" s="196"/>
      <c r="CM97" s="196"/>
      <c r="CN97" s="196"/>
      <c r="CO97" s="196"/>
      <c r="CP97" s="196"/>
      <c r="CQ97" s="196"/>
      <c r="CR97" s="196"/>
      <c r="CS97" s="196"/>
      <c r="CT97" s="196"/>
      <c r="CU97" s="196"/>
      <c r="CV97" s="196"/>
      <c r="CW97" s="196"/>
      <c r="CX97" s="196"/>
      <c r="CY97" s="196"/>
      <c r="CZ97" s="196"/>
      <c r="DA97" s="196"/>
      <c r="DB97" s="196"/>
      <c r="DC97" s="196"/>
      <c r="DD97" s="196"/>
      <c r="DE97" s="196"/>
      <c r="DF97" s="196"/>
      <c r="DG97" s="196"/>
      <c r="DH97" s="196"/>
      <c r="DI97" s="196"/>
    </row>
    <row r="98" spans="1:121">
      <c r="A98" s="196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6"/>
      <c r="CE98" s="196"/>
      <c r="CF98" s="196"/>
      <c r="CG98" s="196"/>
      <c r="CH98" s="196"/>
      <c r="CI98" s="196"/>
      <c r="CJ98" s="196"/>
      <c r="CK98" s="196"/>
      <c r="CL98" s="196"/>
      <c r="CM98" s="196"/>
      <c r="CN98" s="196"/>
      <c r="CO98" s="196"/>
      <c r="CP98" s="196"/>
      <c r="CQ98" s="196"/>
      <c r="CR98" s="196"/>
      <c r="CS98" s="196"/>
      <c r="CT98" s="196"/>
      <c r="CU98" s="196"/>
      <c r="CV98" s="196"/>
      <c r="CW98" s="196"/>
      <c r="CX98" s="196"/>
      <c r="CY98" s="196"/>
      <c r="CZ98" s="196"/>
      <c r="DA98" s="196"/>
      <c r="DB98" s="196"/>
      <c r="DC98" s="196"/>
      <c r="DD98" s="196"/>
      <c r="DE98" s="196"/>
      <c r="DF98" s="196"/>
      <c r="DG98" s="196"/>
      <c r="DH98" s="196"/>
      <c r="DI98" s="196"/>
    </row>
    <row r="99" spans="1:121">
      <c r="A99" s="196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6"/>
      <c r="CE99" s="196"/>
      <c r="CF99" s="196"/>
      <c r="CG99" s="196"/>
      <c r="CH99" s="196"/>
      <c r="CI99" s="196"/>
      <c r="CJ99" s="196"/>
      <c r="CK99" s="196"/>
      <c r="CL99" s="196"/>
      <c r="CM99" s="196"/>
      <c r="CN99" s="196"/>
      <c r="CO99" s="196"/>
      <c r="CP99" s="196"/>
      <c r="CQ99" s="196"/>
      <c r="CR99" s="196"/>
      <c r="CS99" s="196"/>
      <c r="CT99" s="196"/>
      <c r="CU99" s="196"/>
      <c r="CV99" s="196"/>
      <c r="CW99" s="196"/>
      <c r="CX99" s="196"/>
      <c r="CY99" s="196"/>
      <c r="CZ99" s="196"/>
      <c r="DA99" s="196"/>
      <c r="DB99" s="196"/>
      <c r="DC99" s="196"/>
      <c r="DD99" s="196"/>
      <c r="DE99" s="196"/>
      <c r="DF99" s="196"/>
      <c r="DG99" s="196"/>
      <c r="DH99" s="196"/>
      <c r="DI99" s="196"/>
    </row>
    <row r="100" spans="1:12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6"/>
      <c r="BQ100" s="196"/>
      <c r="BR100" s="196"/>
      <c r="BS100" s="196"/>
      <c r="BT100" s="196"/>
      <c r="BU100" s="196"/>
      <c r="BV100" s="196"/>
      <c r="BW100" s="196"/>
      <c r="BX100" s="196"/>
      <c r="BY100" s="196"/>
      <c r="BZ100" s="196"/>
      <c r="CA100" s="196"/>
      <c r="CB100" s="196"/>
      <c r="CC100" s="196"/>
      <c r="CD100" s="196"/>
      <c r="CE100" s="196"/>
      <c r="CF100" s="196"/>
      <c r="CG100" s="196"/>
      <c r="CH100" s="196"/>
      <c r="CI100" s="196"/>
      <c r="CJ100" s="196"/>
      <c r="CK100" s="196"/>
      <c r="CL100" s="196"/>
      <c r="CM100" s="196"/>
      <c r="CN100" s="196"/>
      <c r="CO100" s="196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DF100" s="196"/>
      <c r="DG100" s="196"/>
      <c r="DH100" s="196"/>
      <c r="DI100" s="196"/>
    </row>
    <row r="101" spans="1:121">
      <c r="A101" s="196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6"/>
      <c r="BQ101" s="196"/>
      <c r="BR101" s="196"/>
      <c r="BS101" s="196"/>
      <c r="BT101" s="196"/>
      <c r="BU101" s="196"/>
      <c r="BV101" s="196"/>
      <c r="BW101" s="196"/>
      <c r="BX101" s="196"/>
      <c r="BY101" s="196"/>
      <c r="BZ101" s="196"/>
      <c r="CA101" s="196"/>
      <c r="CB101" s="196"/>
      <c r="CC101" s="196"/>
      <c r="CD101" s="196"/>
      <c r="CE101" s="196"/>
      <c r="CF101" s="196"/>
      <c r="CG101" s="196"/>
      <c r="CH101" s="196"/>
      <c r="CI101" s="196"/>
      <c r="CJ101" s="196"/>
      <c r="CK101" s="196"/>
      <c r="CL101" s="196"/>
      <c r="CM101" s="196"/>
      <c r="CN101" s="196"/>
      <c r="CO101" s="196"/>
      <c r="CP101" s="196"/>
      <c r="CQ101" s="196"/>
      <c r="CR101" s="196"/>
      <c r="CS101" s="196"/>
      <c r="CT101" s="196"/>
      <c r="CU101" s="196"/>
      <c r="CV101" s="196"/>
      <c r="CW101" s="196"/>
      <c r="CX101" s="196"/>
      <c r="CY101" s="196"/>
      <c r="CZ101" s="196"/>
      <c r="DA101" s="196"/>
      <c r="DB101" s="196"/>
      <c r="DC101" s="196"/>
      <c r="DD101" s="196"/>
      <c r="DE101" s="196"/>
      <c r="DF101" s="196"/>
      <c r="DG101" s="196"/>
      <c r="DH101" s="196"/>
      <c r="DI101" s="196"/>
    </row>
    <row r="102" spans="1:12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6"/>
      <c r="AZ102" s="196"/>
      <c r="BA102" s="196"/>
      <c r="BB102" s="196"/>
      <c r="BC102" s="196"/>
      <c r="BD102" s="196"/>
      <c r="BE102" s="196"/>
      <c r="BF102" s="196"/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6"/>
      <c r="BU102" s="196"/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6"/>
      <c r="CI102" s="196"/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</row>
    <row r="103" spans="1:12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</row>
    <row r="104" spans="1:121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6"/>
      <c r="AZ104" s="196"/>
      <c r="BA104" s="196"/>
      <c r="BB104" s="196"/>
      <c r="BC104" s="196"/>
      <c r="BD104" s="196"/>
      <c r="BE104" s="196"/>
      <c r="BF104" s="196"/>
      <c r="BG104" s="196"/>
      <c r="BH104" s="196"/>
      <c r="BI104" s="196"/>
      <c r="BJ104" s="196"/>
      <c r="BK104" s="196"/>
      <c r="BL104" s="196"/>
      <c r="BM104" s="196"/>
      <c r="BN104" s="196"/>
      <c r="BO104" s="196"/>
      <c r="BP104" s="196"/>
      <c r="BQ104" s="196"/>
      <c r="BR104" s="196"/>
      <c r="BS104" s="196"/>
      <c r="BT104" s="196"/>
      <c r="BU104" s="196"/>
      <c r="BV104" s="196"/>
      <c r="BW104" s="196"/>
      <c r="BX104" s="196"/>
      <c r="BY104" s="196"/>
      <c r="BZ104" s="196"/>
      <c r="CA104" s="196"/>
      <c r="CB104" s="196"/>
      <c r="CC104" s="196"/>
      <c r="CD104" s="196"/>
      <c r="CE104" s="196"/>
      <c r="CF104" s="196"/>
      <c r="CG104" s="196"/>
      <c r="CH104" s="196"/>
      <c r="CI104" s="196"/>
      <c r="CJ104" s="196"/>
      <c r="CK104" s="196"/>
      <c r="CL104" s="196"/>
      <c r="CM104" s="196"/>
      <c r="CN104" s="196"/>
      <c r="CO104" s="196"/>
      <c r="CP104" s="196"/>
      <c r="CQ104" s="196"/>
      <c r="CR104" s="196"/>
      <c r="CS104" s="196"/>
      <c r="CT104" s="196"/>
      <c r="CU104" s="196"/>
      <c r="CV104" s="196"/>
      <c r="CW104" s="196"/>
      <c r="CX104" s="196"/>
      <c r="CY104" s="196"/>
      <c r="CZ104" s="196"/>
      <c r="DA104" s="196"/>
      <c r="DB104" s="196"/>
      <c r="DC104" s="196"/>
      <c r="DD104" s="196"/>
      <c r="DE104" s="196"/>
      <c r="DF104" s="196"/>
      <c r="DG104" s="196"/>
      <c r="DH104" s="196"/>
      <c r="DI104" s="196"/>
    </row>
    <row r="105" spans="1:121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6"/>
      <c r="BQ105" s="196"/>
      <c r="BR105" s="196"/>
      <c r="BS105" s="196"/>
      <c r="BT105" s="196"/>
      <c r="BU105" s="196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6"/>
      <c r="CM105" s="196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6"/>
      <c r="DA105" s="196"/>
      <c r="DB105" s="196"/>
      <c r="DC105" s="196"/>
      <c r="DD105" s="196"/>
      <c r="DE105" s="196"/>
      <c r="DF105" s="196"/>
      <c r="DG105" s="196"/>
      <c r="DH105" s="196"/>
      <c r="DI105" s="196"/>
    </row>
    <row r="106" spans="1:121">
      <c r="A106" s="196"/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6"/>
      <c r="BE106" s="196"/>
      <c r="BF106" s="196"/>
      <c r="BG106" s="196"/>
      <c r="BH106" s="196"/>
      <c r="BI106" s="196"/>
      <c r="BJ106" s="196"/>
      <c r="BK106" s="196"/>
      <c r="BL106" s="196"/>
      <c r="BM106" s="196"/>
      <c r="BN106" s="196"/>
      <c r="BO106" s="196"/>
      <c r="BP106" s="196"/>
      <c r="BQ106" s="196"/>
      <c r="BR106" s="196"/>
      <c r="BS106" s="196"/>
      <c r="BT106" s="196"/>
      <c r="BU106" s="196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6"/>
      <c r="CM106" s="196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6"/>
      <c r="DA106" s="196"/>
      <c r="DB106" s="196"/>
      <c r="DC106" s="196"/>
      <c r="DD106" s="196"/>
      <c r="DE106" s="196"/>
      <c r="DF106" s="196"/>
      <c r="DG106" s="196"/>
      <c r="DH106" s="196"/>
      <c r="DI106" s="196"/>
    </row>
    <row r="107" spans="1:121">
      <c r="A107" s="196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6"/>
    </row>
    <row r="108" spans="1:121">
      <c r="A108" s="196"/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6"/>
    </row>
    <row r="109" spans="1:121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6"/>
    </row>
    <row r="110" spans="1:121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</row>
    <row r="111" spans="1:121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6"/>
    </row>
    <row r="112" spans="1:121">
      <c r="A112" s="196"/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6"/>
    </row>
    <row r="113" spans="1:121">
      <c r="A113" s="196"/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</row>
    <row r="114" spans="1:121">
      <c r="A114" s="196"/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</row>
    <row r="115" spans="1:121">
      <c r="A115" s="196"/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</row>
    <row r="116" spans="1:121">
      <c r="A116" s="196"/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</row>
    <row r="117" spans="1:121">
      <c r="A117" s="196"/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6"/>
      <c r="BF117" s="196"/>
      <c r="BG117" s="196"/>
      <c r="BH117" s="196"/>
      <c r="BI117" s="196"/>
      <c r="BJ117" s="196"/>
      <c r="BK117" s="196"/>
      <c r="BL117" s="196"/>
      <c r="BM117" s="196"/>
      <c r="BN117" s="196"/>
      <c r="BO117" s="196"/>
      <c r="BP117" s="196"/>
      <c r="BQ117" s="196"/>
      <c r="BR117" s="196"/>
      <c r="BS117" s="196"/>
      <c r="BT117" s="196"/>
      <c r="BU117" s="196"/>
      <c r="BV117" s="196"/>
      <c r="BW117" s="196"/>
      <c r="BX117" s="196"/>
      <c r="BY117" s="196"/>
      <c r="BZ117" s="196"/>
      <c r="CA117" s="196"/>
      <c r="CB117" s="196"/>
      <c r="CC117" s="196"/>
      <c r="CD117" s="196"/>
      <c r="CE117" s="196"/>
      <c r="CF117" s="196"/>
      <c r="CG117" s="196"/>
      <c r="CH117" s="196"/>
      <c r="CI117" s="196"/>
      <c r="CJ117" s="196"/>
      <c r="CK117" s="196"/>
      <c r="CL117" s="196"/>
      <c r="CM117" s="196"/>
      <c r="CN117" s="196"/>
      <c r="CO117" s="196"/>
      <c r="CP117" s="196"/>
      <c r="CQ117" s="196"/>
      <c r="CR117" s="196"/>
      <c r="CS117" s="196"/>
      <c r="CT117" s="196"/>
      <c r="CU117" s="196"/>
      <c r="CV117" s="196"/>
      <c r="CW117" s="196"/>
      <c r="CX117" s="196"/>
      <c r="CY117" s="196"/>
      <c r="CZ117" s="196"/>
      <c r="DA117" s="196"/>
      <c r="DB117" s="196"/>
      <c r="DC117" s="196"/>
      <c r="DD117" s="196"/>
      <c r="DE117" s="196"/>
      <c r="DF117" s="196"/>
      <c r="DG117" s="196"/>
      <c r="DH117" s="196"/>
      <c r="DI117" s="196"/>
    </row>
    <row r="118" spans="1:121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</row>
    <row r="119" spans="1:121">
      <c r="A119" s="196"/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6"/>
      <c r="BN119" s="196"/>
      <c r="BO119" s="196"/>
      <c r="BP119" s="196"/>
      <c r="BQ119" s="196"/>
      <c r="BR119" s="196"/>
      <c r="BS119" s="196"/>
      <c r="BT119" s="196"/>
      <c r="BU119" s="196"/>
      <c r="BV119" s="196"/>
      <c r="BW119" s="196"/>
      <c r="BX119" s="196"/>
      <c r="BY119" s="196"/>
      <c r="BZ119" s="196"/>
      <c r="CA119" s="196"/>
      <c r="CB119" s="196"/>
      <c r="CC119" s="196"/>
      <c r="CD119" s="196"/>
      <c r="CE119" s="196"/>
      <c r="CF119" s="196"/>
      <c r="CG119" s="196"/>
      <c r="CH119" s="196"/>
      <c r="CI119" s="196"/>
      <c r="CJ119" s="196"/>
      <c r="CK119" s="196"/>
      <c r="CL119" s="196"/>
      <c r="CM119" s="196"/>
      <c r="CN119" s="196"/>
      <c r="CO119" s="196"/>
      <c r="CP119" s="196"/>
      <c r="CQ119" s="196"/>
      <c r="CR119" s="196"/>
      <c r="CS119" s="196"/>
      <c r="CT119" s="196"/>
      <c r="CU119" s="196"/>
      <c r="CV119" s="196"/>
      <c r="CW119" s="196"/>
      <c r="CX119" s="196"/>
      <c r="CY119" s="196"/>
      <c r="CZ119" s="196"/>
      <c r="DA119" s="196"/>
      <c r="DB119" s="196"/>
      <c r="DC119" s="196"/>
      <c r="DD119" s="196"/>
      <c r="DE119" s="196"/>
      <c r="DF119" s="196"/>
      <c r="DG119" s="196"/>
      <c r="DH119" s="196"/>
      <c r="DI119" s="196"/>
    </row>
    <row r="120" spans="1:121">
      <c r="A120" s="197"/>
      <c r="B120" s="197"/>
      <c r="C120" s="197"/>
      <c r="D120" s="197"/>
      <c r="E120" s="197"/>
      <c r="F120" s="197"/>
      <c r="G120" s="197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6"/>
      <c r="BN120" s="196"/>
      <c r="BO120" s="196"/>
      <c r="BP120" s="196"/>
      <c r="BQ120" s="196"/>
      <c r="BR120" s="196"/>
      <c r="BS120" s="196"/>
      <c r="BT120" s="196"/>
      <c r="BU120" s="196"/>
      <c r="BV120" s="196"/>
      <c r="BW120" s="196"/>
      <c r="BX120" s="196"/>
      <c r="BY120" s="196"/>
      <c r="BZ120" s="196"/>
      <c r="CA120" s="196"/>
      <c r="CB120" s="196"/>
      <c r="CC120" s="196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</row>
    <row r="121" spans="1:121">
      <c r="A121" s="197"/>
      <c r="B121" s="197"/>
      <c r="C121" s="197"/>
      <c r="D121" s="197"/>
      <c r="E121" s="197"/>
      <c r="F121" s="197"/>
      <c r="G121" s="197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6"/>
      <c r="BN121" s="196"/>
      <c r="BO121" s="196"/>
      <c r="BP121" s="196"/>
      <c r="BQ121" s="196"/>
      <c r="BR121" s="196"/>
      <c r="BS121" s="196"/>
      <c r="BT121" s="196"/>
      <c r="BU121" s="196"/>
      <c r="BV121" s="196"/>
      <c r="BW121" s="196"/>
      <c r="BX121" s="196"/>
      <c r="BY121" s="196"/>
      <c r="BZ121" s="196"/>
      <c r="CA121" s="196"/>
      <c r="CB121" s="196"/>
      <c r="CC121" s="196"/>
      <c r="CD121" s="196"/>
      <c r="CE121" s="196"/>
      <c r="CF121" s="196"/>
      <c r="CG121" s="196"/>
      <c r="CH121" s="196"/>
      <c r="CI121" s="196"/>
      <c r="CJ121" s="196"/>
      <c r="CK121" s="196"/>
      <c r="CL121" s="196"/>
      <c r="CM121" s="196"/>
      <c r="CN121" s="196"/>
      <c r="CO121" s="196"/>
      <c r="CP121" s="196"/>
      <c r="CQ121" s="196"/>
      <c r="CR121" s="196"/>
      <c r="CS121" s="196"/>
      <c r="CT121" s="196"/>
      <c r="CU121" s="196"/>
      <c r="CV121" s="196"/>
      <c r="CW121" s="196"/>
      <c r="CX121" s="196"/>
      <c r="CY121" s="196"/>
      <c r="CZ121" s="196"/>
      <c r="DA121" s="196"/>
      <c r="DB121" s="196"/>
      <c r="DC121" s="196"/>
      <c r="DD121" s="196"/>
      <c r="DE121" s="196"/>
      <c r="DF121" s="196"/>
      <c r="DG121" s="196"/>
      <c r="DH121" s="196"/>
      <c r="DI121" s="196"/>
    </row>
    <row r="122" spans="1:121">
      <c r="A122" s="197"/>
      <c r="B122" s="197"/>
      <c r="C122" s="197"/>
      <c r="D122" s="197"/>
      <c r="E122" s="197"/>
      <c r="F122" s="197"/>
      <c r="G122" s="197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6"/>
      <c r="CE122" s="196"/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6"/>
      <c r="CS122" s="196"/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6"/>
      <c r="DG122" s="196"/>
      <c r="DH122" s="196"/>
      <c r="DI122" s="196"/>
    </row>
    <row r="123" spans="1:121">
      <c r="A123" s="197"/>
      <c r="B123" s="197"/>
      <c r="C123" s="197"/>
      <c r="D123" s="197"/>
      <c r="E123" s="197"/>
      <c r="F123" s="197"/>
      <c r="G123" s="197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196"/>
      <c r="BP123" s="196"/>
      <c r="BQ123" s="196"/>
      <c r="BR123" s="196"/>
      <c r="BS123" s="196"/>
      <c r="BT123" s="196"/>
      <c r="BU123" s="196"/>
      <c r="BV123" s="196"/>
      <c r="BW123" s="196"/>
      <c r="BX123" s="196"/>
      <c r="BY123" s="196"/>
      <c r="BZ123" s="196"/>
      <c r="CA123" s="196"/>
      <c r="CB123" s="196"/>
      <c r="CC123" s="196"/>
      <c r="CD123" s="196"/>
      <c r="CE123" s="196"/>
      <c r="CF123" s="196"/>
      <c r="CG123" s="196"/>
      <c r="CH123" s="196"/>
      <c r="CI123" s="196"/>
      <c r="CJ123" s="196"/>
      <c r="CK123" s="196"/>
      <c r="CL123" s="196"/>
      <c r="CM123" s="196"/>
      <c r="CN123" s="196"/>
      <c r="CO123" s="196"/>
      <c r="CP123" s="196"/>
      <c r="CQ123" s="196"/>
      <c r="CR123" s="196"/>
      <c r="CS123" s="196"/>
      <c r="CT123" s="196"/>
      <c r="CU123" s="196"/>
      <c r="CV123" s="196"/>
      <c r="CW123" s="196"/>
      <c r="CX123" s="196"/>
      <c r="CY123" s="196"/>
      <c r="CZ123" s="196"/>
      <c r="DA123" s="196"/>
      <c r="DB123" s="196"/>
      <c r="DC123" s="196"/>
      <c r="DD123" s="196"/>
      <c r="DE123" s="196"/>
      <c r="DF123" s="196"/>
      <c r="DG123" s="196"/>
      <c r="DH123" s="196"/>
      <c r="DI123" s="196"/>
    </row>
    <row r="124" spans="1:121">
      <c r="A124" s="197"/>
      <c r="B124" s="197"/>
      <c r="C124" s="197"/>
      <c r="D124" s="197"/>
      <c r="E124" s="197"/>
      <c r="F124" s="197"/>
      <c r="G124" s="197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6"/>
      <c r="BQ124" s="196"/>
      <c r="BR124" s="196"/>
      <c r="BS124" s="196"/>
      <c r="BT124" s="196"/>
      <c r="BU124" s="196"/>
      <c r="BV124" s="196"/>
      <c r="BW124" s="196"/>
      <c r="BX124" s="196"/>
      <c r="BY124" s="196"/>
      <c r="BZ124" s="196"/>
      <c r="CA124" s="196"/>
      <c r="CB124" s="196"/>
      <c r="CC124" s="196"/>
      <c r="CD124" s="196"/>
      <c r="CE124" s="196"/>
      <c r="CF124" s="196"/>
      <c r="CG124" s="196"/>
      <c r="CH124" s="196"/>
      <c r="CI124" s="196"/>
      <c r="CJ124" s="196"/>
      <c r="CK124" s="196"/>
      <c r="CL124" s="196"/>
      <c r="CM124" s="196"/>
      <c r="CN124" s="196"/>
      <c r="CO124" s="196"/>
      <c r="CP124" s="196"/>
      <c r="CQ124" s="196"/>
      <c r="CR124" s="196"/>
      <c r="CS124" s="196"/>
      <c r="CT124" s="196"/>
      <c r="CU124" s="196"/>
      <c r="CV124" s="196"/>
      <c r="CW124" s="196"/>
      <c r="CX124" s="196"/>
      <c r="CY124" s="196"/>
      <c r="CZ124" s="196"/>
      <c r="DA124" s="196"/>
      <c r="DB124" s="196"/>
      <c r="DC124" s="196"/>
      <c r="DD124" s="196"/>
      <c r="DE124" s="196"/>
      <c r="DF124" s="196"/>
      <c r="DG124" s="196"/>
      <c r="DH124" s="196"/>
      <c r="DI124" s="196"/>
    </row>
    <row r="125" spans="1:121">
      <c r="A125" s="197"/>
      <c r="B125" s="197"/>
      <c r="C125" s="197"/>
      <c r="D125" s="197"/>
      <c r="E125" s="197"/>
      <c r="F125" s="197"/>
      <c r="G125" s="197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  <c r="CC125" s="196"/>
      <c r="CD125" s="196"/>
      <c r="CE125" s="196"/>
      <c r="CF125" s="196"/>
      <c r="CG125" s="196"/>
      <c r="CH125" s="196"/>
      <c r="CI125" s="196"/>
      <c r="CJ125" s="196"/>
      <c r="CK125" s="196"/>
      <c r="CL125" s="196"/>
      <c r="CM125" s="196"/>
      <c r="CN125" s="196"/>
      <c r="CO125" s="196"/>
      <c r="CP125" s="196"/>
      <c r="CQ125" s="196"/>
      <c r="CR125" s="196"/>
      <c r="CS125" s="196"/>
      <c r="CT125" s="196"/>
      <c r="CU125" s="196"/>
      <c r="CV125" s="196"/>
      <c r="CW125" s="196"/>
      <c r="CX125" s="196"/>
      <c r="CY125" s="196"/>
      <c r="CZ125" s="196"/>
      <c r="DA125" s="196"/>
      <c r="DB125" s="196"/>
      <c r="DC125" s="196"/>
      <c r="DD125" s="196"/>
      <c r="DE125" s="196"/>
      <c r="DF125" s="196"/>
      <c r="DG125" s="196"/>
      <c r="DH125" s="196"/>
      <c r="DI125" s="196"/>
    </row>
    <row r="126" spans="1:121">
      <c r="A126" s="197"/>
      <c r="B126" s="197"/>
      <c r="C126" s="197"/>
      <c r="D126" s="197"/>
      <c r="E126" s="197"/>
      <c r="F126" s="197"/>
      <c r="G126" s="197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  <c r="CC126" s="196"/>
      <c r="CD126" s="196"/>
      <c r="CE126" s="196"/>
      <c r="CF126" s="196"/>
      <c r="CG126" s="196"/>
      <c r="CH126" s="196"/>
      <c r="CI126" s="196"/>
      <c r="CJ126" s="196"/>
      <c r="CK126" s="196"/>
      <c r="CL126" s="196"/>
      <c r="CM126" s="196"/>
      <c r="CN126" s="196"/>
      <c r="CO126" s="196"/>
      <c r="CP126" s="196"/>
      <c r="CQ126" s="196"/>
      <c r="CR126" s="196"/>
      <c r="CS126" s="196"/>
      <c r="CT126" s="196"/>
      <c r="CU126" s="196"/>
      <c r="CV126" s="196"/>
      <c r="CW126" s="196"/>
      <c r="CX126" s="196"/>
      <c r="CY126" s="196"/>
      <c r="CZ126" s="196"/>
      <c r="DA126" s="196"/>
      <c r="DB126" s="196"/>
      <c r="DC126" s="196"/>
      <c r="DD126" s="196"/>
      <c r="DE126" s="196"/>
      <c r="DF126" s="196"/>
      <c r="DG126" s="196"/>
      <c r="DH126" s="196"/>
      <c r="DI126" s="196"/>
    </row>
    <row r="127" spans="1:121">
      <c r="A127" s="197"/>
      <c r="B127" s="197"/>
      <c r="C127" s="197"/>
      <c r="D127" s="197"/>
      <c r="E127" s="197"/>
      <c r="F127" s="197"/>
      <c r="G127" s="197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196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  <c r="BR127" s="196"/>
      <c r="BS127" s="196"/>
      <c r="BT127" s="196"/>
      <c r="BU127" s="196"/>
      <c r="BV127" s="196"/>
      <c r="BW127" s="196"/>
      <c r="BX127" s="196"/>
      <c r="BY127" s="196"/>
      <c r="BZ127" s="196"/>
      <c r="CA127" s="196"/>
      <c r="CB127" s="196"/>
      <c r="CC127" s="196"/>
      <c r="CD127" s="196"/>
      <c r="CE127" s="196"/>
      <c r="CF127" s="196"/>
      <c r="CG127" s="196"/>
      <c r="CH127" s="196"/>
      <c r="CI127" s="196"/>
      <c r="CJ127" s="196"/>
      <c r="CK127" s="196"/>
      <c r="CL127" s="196"/>
      <c r="CM127" s="196"/>
      <c r="CN127" s="196"/>
      <c r="CO127" s="196"/>
      <c r="CP127" s="196"/>
      <c r="CQ127" s="196"/>
      <c r="CR127" s="196"/>
      <c r="CS127" s="196"/>
      <c r="CT127" s="196"/>
      <c r="CU127" s="196"/>
      <c r="CV127" s="196"/>
      <c r="CW127" s="196"/>
      <c r="CX127" s="196"/>
      <c r="CY127" s="196"/>
      <c r="CZ127" s="196"/>
      <c r="DA127" s="196"/>
      <c r="DB127" s="196"/>
      <c r="DC127" s="196"/>
      <c r="DD127" s="196"/>
      <c r="DE127" s="196"/>
      <c r="DF127" s="196"/>
      <c r="DG127" s="196"/>
      <c r="DH127" s="196"/>
      <c r="DI127" s="196"/>
    </row>
    <row r="128" spans="1:121">
      <c r="A128" s="197"/>
      <c r="B128" s="197"/>
      <c r="C128" s="197"/>
      <c r="D128" s="197"/>
      <c r="E128" s="197"/>
      <c r="F128" s="197"/>
      <c r="G128" s="197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  <c r="AM128" s="196"/>
      <c r="AN128" s="196"/>
      <c r="AO128" s="196"/>
      <c r="AP128" s="196"/>
      <c r="AQ128" s="196"/>
      <c r="AR128" s="196"/>
      <c r="AS128" s="196"/>
      <c r="AT128" s="196"/>
      <c r="AU128" s="196"/>
      <c r="AV128" s="196"/>
      <c r="AW128" s="196"/>
      <c r="AX128" s="196"/>
      <c r="AY128" s="196"/>
      <c r="AZ128" s="196"/>
      <c r="BA128" s="196"/>
      <c r="BB128" s="196"/>
      <c r="BC128" s="196"/>
      <c r="BD128" s="196"/>
      <c r="BE128" s="196"/>
      <c r="BF128" s="196"/>
      <c r="BG128" s="196"/>
      <c r="BH128" s="196"/>
      <c r="BI128" s="196"/>
      <c r="BJ128" s="196"/>
      <c r="BK128" s="196"/>
      <c r="BL128" s="196"/>
      <c r="BM128" s="196"/>
      <c r="BN128" s="196"/>
      <c r="BO128" s="196"/>
      <c r="BP128" s="196"/>
      <c r="BQ128" s="196"/>
      <c r="BR128" s="196"/>
      <c r="BS128" s="196"/>
      <c r="BT128" s="196"/>
      <c r="BU128" s="196"/>
      <c r="BV128" s="196"/>
      <c r="BW128" s="196"/>
      <c r="BX128" s="196"/>
      <c r="BY128" s="196"/>
      <c r="BZ128" s="196"/>
      <c r="CA128" s="196"/>
      <c r="CB128" s="196"/>
      <c r="CC128" s="196"/>
      <c r="CD128" s="196"/>
      <c r="CE128" s="196"/>
      <c r="CF128" s="196"/>
      <c r="CG128" s="196"/>
      <c r="CH128" s="196"/>
      <c r="CI128" s="196"/>
      <c r="CJ128" s="196"/>
      <c r="CK128" s="196"/>
      <c r="CL128" s="196"/>
      <c r="CM128" s="196"/>
      <c r="CN128" s="196"/>
      <c r="CO128" s="196"/>
      <c r="CP128" s="196"/>
      <c r="CQ128" s="196"/>
      <c r="CR128" s="196"/>
      <c r="CS128" s="196"/>
      <c r="CT128" s="196"/>
      <c r="CU128" s="196"/>
      <c r="CV128" s="196"/>
      <c r="CW128" s="196"/>
      <c r="CX128" s="196"/>
      <c r="CY128" s="196"/>
      <c r="CZ128" s="196"/>
      <c r="DA128" s="196"/>
      <c r="DB128" s="196"/>
      <c r="DC128" s="196"/>
      <c r="DD128" s="196"/>
      <c r="DE128" s="196"/>
      <c r="DF128" s="196"/>
      <c r="DG128" s="196"/>
      <c r="DH128" s="196"/>
      <c r="DI128" s="196"/>
    </row>
    <row r="129" spans="1:121">
      <c r="A129" s="197"/>
      <c r="B129" s="197"/>
      <c r="C129" s="197"/>
      <c r="D129" s="197"/>
      <c r="E129" s="197"/>
      <c r="F129" s="197"/>
      <c r="G129" s="197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196"/>
      <c r="BE129" s="196"/>
      <c r="BF129" s="196"/>
      <c r="BG129" s="196"/>
      <c r="BH129" s="196"/>
      <c r="BI129" s="196"/>
      <c r="BJ129" s="196"/>
      <c r="BK129" s="196"/>
      <c r="BL129" s="196"/>
      <c r="BM129" s="196"/>
      <c r="BN129" s="196"/>
      <c r="BO129" s="196"/>
      <c r="BP129" s="196"/>
      <c r="BQ129" s="196"/>
      <c r="BR129" s="196"/>
      <c r="BS129" s="196"/>
      <c r="BT129" s="196"/>
      <c r="BU129" s="196"/>
      <c r="BV129" s="196"/>
      <c r="BW129" s="196"/>
      <c r="BX129" s="196"/>
      <c r="BY129" s="196"/>
      <c r="BZ129" s="196"/>
      <c r="CA129" s="196"/>
      <c r="CB129" s="196"/>
      <c r="CC129" s="196"/>
      <c r="CD129" s="196"/>
      <c r="CE129" s="196"/>
      <c r="CF129" s="196"/>
      <c r="CG129" s="196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</row>
    <row r="130" spans="1:121">
      <c r="A130" s="197"/>
      <c r="B130" s="197"/>
      <c r="C130" s="197"/>
      <c r="D130" s="197"/>
      <c r="E130" s="197"/>
      <c r="F130" s="197"/>
      <c r="G130" s="197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6"/>
      <c r="AT130" s="196"/>
      <c r="AU130" s="196"/>
      <c r="AV130" s="196"/>
      <c r="AW130" s="196"/>
      <c r="AX130" s="196"/>
      <c r="AY130" s="196"/>
      <c r="AZ130" s="196"/>
      <c r="BA130" s="196"/>
      <c r="BB130" s="196"/>
      <c r="BC130" s="196"/>
      <c r="BD130" s="196"/>
      <c r="BE130" s="196"/>
      <c r="BF130" s="196"/>
      <c r="BG130" s="196"/>
      <c r="BH130" s="196"/>
      <c r="BI130" s="196"/>
      <c r="BJ130" s="196"/>
      <c r="BK130" s="196"/>
      <c r="BL130" s="196"/>
      <c r="BM130" s="196"/>
      <c r="BN130" s="196"/>
      <c r="BO130" s="196"/>
      <c r="BP130" s="196"/>
      <c r="BQ130" s="196"/>
      <c r="BR130" s="196"/>
      <c r="BS130" s="196"/>
      <c r="BT130" s="196"/>
      <c r="BU130" s="196"/>
      <c r="BV130" s="196"/>
      <c r="BW130" s="196"/>
      <c r="BX130" s="196"/>
      <c r="BY130" s="196"/>
      <c r="BZ130" s="196"/>
      <c r="CA130" s="196"/>
      <c r="CB130" s="196"/>
      <c r="CC130" s="196"/>
      <c r="CD130" s="196"/>
      <c r="CE130" s="196"/>
      <c r="CF130" s="196"/>
      <c r="CG130" s="196"/>
      <c r="CH130" s="196"/>
      <c r="CI130" s="196"/>
      <c r="CJ130" s="196"/>
      <c r="CK130" s="196"/>
      <c r="CL130" s="196"/>
      <c r="CM130" s="196"/>
      <c r="CN130" s="196"/>
      <c r="CO130" s="196"/>
      <c r="CP130" s="196"/>
      <c r="CQ130" s="196"/>
      <c r="CR130" s="196"/>
      <c r="CS130" s="196"/>
      <c r="CT130" s="196"/>
      <c r="CU130" s="196"/>
      <c r="CV130" s="196"/>
      <c r="CW130" s="196"/>
      <c r="CX130" s="196"/>
      <c r="CY130" s="196"/>
      <c r="CZ130" s="196"/>
      <c r="DA130" s="196"/>
      <c r="DB130" s="196"/>
      <c r="DC130" s="196"/>
      <c r="DD130" s="196"/>
      <c r="DE130" s="196"/>
      <c r="DF130" s="196"/>
      <c r="DG130" s="196"/>
      <c r="DH130" s="196"/>
      <c r="DI130" s="196"/>
    </row>
    <row r="131" spans="1:121">
      <c r="A131" s="197"/>
      <c r="B131" s="197"/>
      <c r="C131" s="197"/>
      <c r="D131" s="197"/>
      <c r="E131" s="197"/>
      <c r="F131" s="197"/>
      <c r="G131" s="197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196"/>
      <c r="BF131" s="196"/>
      <c r="BG131" s="196"/>
      <c r="BH131" s="196"/>
      <c r="BI131" s="196"/>
      <c r="BJ131" s="196"/>
      <c r="BK131" s="196"/>
      <c r="BL131" s="196"/>
      <c r="BM131" s="196"/>
      <c r="BN131" s="196"/>
      <c r="BO131" s="196"/>
      <c r="BP131" s="196"/>
      <c r="BQ131" s="196"/>
      <c r="BR131" s="196"/>
      <c r="BS131" s="196"/>
      <c r="BT131" s="196"/>
      <c r="BU131" s="196"/>
      <c r="BV131" s="196"/>
      <c r="BW131" s="196"/>
      <c r="BX131" s="196"/>
      <c r="BY131" s="196"/>
      <c r="BZ131" s="196"/>
      <c r="CA131" s="196"/>
      <c r="CB131" s="196"/>
      <c r="CC131" s="196"/>
      <c r="CD131" s="196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6"/>
      <c r="CW131" s="196"/>
      <c r="CX131" s="196"/>
      <c r="CY131" s="196"/>
      <c r="CZ131" s="196"/>
      <c r="DA131" s="196"/>
      <c r="DB131" s="196"/>
      <c r="DC131" s="196"/>
      <c r="DD131" s="196"/>
      <c r="DE131" s="196"/>
      <c r="DF131" s="196"/>
      <c r="DG131" s="196"/>
      <c r="DH131" s="196"/>
      <c r="DI131" s="196"/>
    </row>
    <row r="132" spans="1:121">
      <c r="A132" s="197"/>
      <c r="B132" s="197"/>
      <c r="C132" s="197"/>
      <c r="D132" s="197"/>
      <c r="E132" s="197"/>
      <c r="F132" s="197"/>
      <c r="G132" s="197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  <c r="CN132" s="196"/>
      <c r="CO132" s="196"/>
      <c r="CP132" s="196"/>
      <c r="CQ132" s="196"/>
      <c r="CR132" s="196"/>
      <c r="CS132" s="196"/>
      <c r="CT132" s="196"/>
      <c r="CU132" s="196"/>
      <c r="CV132" s="196"/>
      <c r="CW132" s="196"/>
      <c r="CX132" s="196"/>
      <c r="CY132" s="196"/>
      <c r="CZ132" s="196"/>
      <c r="DA132" s="196"/>
      <c r="DB132" s="196"/>
      <c r="DC132" s="196"/>
      <c r="DD132" s="196"/>
      <c r="DE132" s="196"/>
      <c r="DF132" s="196"/>
      <c r="DG132" s="196"/>
      <c r="DH132" s="196"/>
      <c r="DI132" s="196"/>
    </row>
    <row r="133" spans="1:121">
      <c r="A133" s="197"/>
      <c r="B133" s="197"/>
      <c r="C133" s="197"/>
      <c r="D133" s="197"/>
      <c r="E133" s="197"/>
      <c r="F133" s="197"/>
      <c r="G133" s="197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196"/>
      <c r="BS133" s="196"/>
      <c r="BT133" s="196"/>
      <c r="BU133" s="196"/>
      <c r="BV133" s="196"/>
      <c r="BW133" s="196"/>
      <c r="BX133" s="196"/>
      <c r="BY133" s="196"/>
      <c r="BZ133" s="196"/>
      <c r="CA133" s="196"/>
      <c r="CB133" s="196"/>
      <c r="CC133" s="196"/>
      <c r="CD133" s="196"/>
      <c r="CE133" s="196"/>
      <c r="CF133" s="196"/>
      <c r="CG133" s="196"/>
      <c r="CH133" s="196"/>
      <c r="CI133" s="196"/>
      <c r="CJ133" s="196"/>
      <c r="CK133" s="196"/>
      <c r="CL133" s="196"/>
      <c r="CM133" s="196"/>
      <c r="CN133" s="196"/>
      <c r="CO133" s="196"/>
      <c r="CP133" s="196"/>
      <c r="CQ133" s="196"/>
      <c r="CR133" s="196"/>
      <c r="CS133" s="196"/>
      <c r="CT133" s="196"/>
      <c r="CU133" s="196"/>
      <c r="CV133" s="196"/>
      <c r="CW133" s="196"/>
      <c r="CX133" s="196"/>
      <c r="CY133" s="196"/>
      <c r="CZ133" s="196"/>
      <c r="DA133" s="196"/>
      <c r="DB133" s="196"/>
      <c r="DC133" s="196"/>
      <c r="DD133" s="196"/>
      <c r="DE133" s="196"/>
      <c r="DF133" s="196"/>
      <c r="DG133" s="196"/>
      <c r="DH133" s="196"/>
      <c r="DI133" s="196"/>
    </row>
    <row r="134" spans="1:121">
      <c r="A134" s="197"/>
      <c r="B134" s="197"/>
      <c r="C134" s="197"/>
      <c r="D134" s="197"/>
      <c r="E134" s="197"/>
      <c r="F134" s="197"/>
      <c r="G134" s="197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6"/>
      <c r="AT134" s="196"/>
      <c r="AU134" s="196"/>
      <c r="AV134" s="196"/>
      <c r="AW134" s="196"/>
      <c r="AX134" s="196"/>
      <c r="AY134" s="196"/>
      <c r="AZ134" s="196"/>
      <c r="BA134" s="196"/>
      <c r="BB134" s="196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96"/>
      <c r="BV134" s="196"/>
      <c r="BW134" s="196"/>
      <c r="BX134" s="196"/>
      <c r="BY134" s="196"/>
      <c r="BZ134" s="196"/>
      <c r="CA134" s="196"/>
      <c r="CB134" s="196"/>
      <c r="CC134" s="196"/>
      <c r="CD134" s="196"/>
      <c r="CE134" s="196"/>
      <c r="CF134" s="196"/>
      <c r="CG134" s="196"/>
      <c r="CH134" s="196"/>
      <c r="CI134" s="196"/>
      <c r="CJ134" s="196"/>
      <c r="CK134" s="196"/>
      <c r="CL134" s="196"/>
      <c r="CM134" s="196"/>
      <c r="CN134" s="196"/>
      <c r="CO134" s="196"/>
      <c r="CP134" s="196"/>
      <c r="CQ134" s="196"/>
      <c r="CR134" s="196"/>
      <c r="CS134" s="196"/>
      <c r="CT134" s="196"/>
      <c r="CU134" s="196"/>
      <c r="CV134" s="196"/>
      <c r="CW134" s="196"/>
      <c r="CX134" s="196"/>
      <c r="CY134" s="196"/>
      <c r="CZ134" s="196"/>
      <c r="DA134" s="196"/>
      <c r="DB134" s="196"/>
      <c r="DC134" s="196"/>
      <c r="DD134" s="196"/>
      <c r="DE134" s="196"/>
      <c r="DF134" s="196"/>
      <c r="DG134" s="196"/>
      <c r="DH134" s="196"/>
      <c r="DI134" s="196"/>
    </row>
    <row r="135" spans="1:121">
      <c r="A135" s="197"/>
      <c r="B135" s="197"/>
      <c r="C135" s="197"/>
      <c r="D135" s="197"/>
      <c r="E135" s="197"/>
      <c r="F135" s="197"/>
      <c r="G135" s="197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6"/>
      <c r="AW135" s="196"/>
      <c r="AX135" s="196"/>
      <c r="AY135" s="196"/>
      <c r="AZ135" s="196"/>
      <c r="BA135" s="196"/>
      <c r="BB135" s="196"/>
      <c r="BC135" s="196"/>
      <c r="BD135" s="196"/>
      <c r="BE135" s="196"/>
      <c r="BF135" s="196"/>
      <c r="BG135" s="196"/>
      <c r="BH135" s="196"/>
      <c r="BI135" s="196"/>
      <c r="BJ135" s="196"/>
      <c r="BK135" s="196"/>
      <c r="BL135" s="196"/>
      <c r="BM135" s="196"/>
      <c r="BN135" s="196"/>
      <c r="BO135" s="196"/>
      <c r="BP135" s="196"/>
      <c r="BQ135" s="196"/>
      <c r="BR135" s="196"/>
      <c r="BS135" s="196"/>
      <c r="BT135" s="196"/>
      <c r="BU135" s="196"/>
      <c r="BV135" s="196"/>
      <c r="BW135" s="196"/>
      <c r="BX135" s="196"/>
      <c r="BY135" s="196"/>
      <c r="BZ135" s="196"/>
      <c r="CA135" s="196"/>
      <c r="CB135" s="196"/>
      <c r="CC135" s="196"/>
      <c r="CD135" s="196"/>
      <c r="CE135" s="196"/>
      <c r="CF135" s="196"/>
      <c r="CG135" s="196"/>
      <c r="CH135" s="196"/>
      <c r="CI135" s="196"/>
      <c r="CJ135" s="196"/>
      <c r="CK135" s="196"/>
      <c r="CL135" s="196"/>
      <c r="CM135" s="196"/>
      <c r="CN135" s="196"/>
      <c r="CO135" s="196"/>
      <c r="CP135" s="196"/>
      <c r="CQ135" s="196"/>
      <c r="CR135" s="196"/>
      <c r="CS135" s="196"/>
      <c r="CT135" s="196"/>
      <c r="CU135" s="196"/>
      <c r="CV135" s="196"/>
      <c r="CW135" s="196"/>
      <c r="CX135" s="196"/>
      <c r="CY135" s="196"/>
      <c r="CZ135" s="196"/>
      <c r="DA135" s="196"/>
      <c r="DB135" s="196"/>
      <c r="DC135" s="196"/>
      <c r="DD135" s="196"/>
      <c r="DE135" s="196"/>
      <c r="DF135" s="196"/>
      <c r="DG135" s="196"/>
      <c r="DH135" s="196"/>
      <c r="DI135" s="196"/>
    </row>
    <row r="136" spans="1:121">
      <c r="A136" s="197"/>
      <c r="B136" s="197"/>
      <c r="C136" s="197"/>
      <c r="D136" s="197"/>
      <c r="E136" s="197"/>
      <c r="F136" s="197"/>
      <c r="G136" s="197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  <c r="AY136" s="196"/>
      <c r="AZ136" s="196"/>
      <c r="BA136" s="196"/>
      <c r="BB136" s="196"/>
      <c r="BC136" s="196"/>
      <c r="BD136" s="196"/>
      <c r="BE136" s="196"/>
      <c r="BF136" s="196"/>
      <c r="BG136" s="196"/>
      <c r="BH136" s="196"/>
      <c r="BI136" s="196"/>
      <c r="BJ136" s="196"/>
      <c r="BK136" s="196"/>
      <c r="BL136" s="196"/>
      <c r="BM136" s="196"/>
      <c r="BN136" s="196"/>
      <c r="BO136" s="196"/>
      <c r="BP136" s="196"/>
      <c r="BQ136" s="196"/>
      <c r="BR136" s="196"/>
      <c r="BS136" s="196"/>
      <c r="BT136" s="196"/>
      <c r="BU136" s="196"/>
      <c r="BV136" s="196"/>
      <c r="BW136" s="196"/>
      <c r="BX136" s="196"/>
      <c r="BY136" s="196"/>
      <c r="BZ136" s="196"/>
      <c r="CA136" s="196"/>
      <c r="CB136" s="196"/>
      <c r="CC136" s="196"/>
      <c r="CD136" s="196"/>
      <c r="CE136" s="196"/>
      <c r="CF136" s="196"/>
      <c r="CG136" s="196"/>
      <c r="CH136" s="196"/>
      <c r="CI136" s="196"/>
      <c r="CJ136" s="196"/>
      <c r="CK136" s="196"/>
      <c r="CL136" s="196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196"/>
      <c r="DI136" s="196"/>
    </row>
    <row r="137" spans="1:121">
      <c r="A137" s="197"/>
      <c r="B137" s="197"/>
      <c r="C137" s="197"/>
      <c r="D137" s="197"/>
      <c r="E137" s="197"/>
      <c r="F137" s="197"/>
      <c r="G137" s="197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6"/>
      <c r="AW137" s="196"/>
      <c r="AX137" s="196"/>
      <c r="AY137" s="196"/>
      <c r="AZ137" s="196"/>
      <c r="BA137" s="196"/>
      <c r="BB137" s="196"/>
      <c r="BC137" s="196"/>
      <c r="BD137" s="196"/>
      <c r="BE137" s="196"/>
      <c r="BF137" s="196"/>
      <c r="BG137" s="196"/>
      <c r="BH137" s="196"/>
      <c r="BI137" s="196"/>
      <c r="BJ137" s="196"/>
      <c r="BK137" s="196"/>
      <c r="BL137" s="196"/>
      <c r="BM137" s="196"/>
      <c r="BN137" s="196"/>
      <c r="BO137" s="196"/>
      <c r="BP137" s="196"/>
      <c r="BQ137" s="196"/>
      <c r="BR137" s="196"/>
      <c r="BS137" s="196"/>
      <c r="BT137" s="196"/>
      <c r="BU137" s="196"/>
      <c r="BV137" s="196"/>
      <c r="BW137" s="196"/>
      <c r="BX137" s="196"/>
      <c r="BY137" s="196"/>
      <c r="BZ137" s="196"/>
      <c r="CA137" s="196"/>
      <c r="CB137" s="196"/>
      <c r="CC137" s="196"/>
      <c r="CD137" s="196"/>
      <c r="CE137" s="196"/>
      <c r="CF137" s="196"/>
      <c r="CG137" s="196"/>
      <c r="CH137" s="196"/>
      <c r="CI137" s="196"/>
      <c r="CJ137" s="196"/>
      <c r="CK137" s="196"/>
      <c r="CL137" s="196"/>
      <c r="CM137" s="196"/>
      <c r="CN137" s="196"/>
      <c r="CO137" s="196"/>
      <c r="CP137" s="196"/>
      <c r="CQ137" s="196"/>
      <c r="CR137" s="196"/>
      <c r="CS137" s="196"/>
      <c r="CT137" s="196"/>
      <c r="CU137" s="196"/>
      <c r="CV137" s="196"/>
      <c r="CW137" s="196"/>
      <c r="CX137" s="196"/>
      <c r="CY137" s="196"/>
      <c r="CZ137" s="196"/>
      <c r="DA137" s="196"/>
      <c r="DB137" s="196"/>
      <c r="DC137" s="196"/>
      <c r="DD137" s="196"/>
      <c r="DE137" s="196"/>
      <c r="DF137" s="196"/>
      <c r="DG137" s="196"/>
      <c r="DH137" s="196"/>
      <c r="DI137" s="196"/>
    </row>
    <row r="138" spans="1:121">
      <c r="A138" s="197"/>
      <c r="B138" s="197"/>
      <c r="C138" s="197"/>
      <c r="D138" s="197"/>
      <c r="E138" s="197"/>
      <c r="F138" s="197"/>
      <c r="G138" s="197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6"/>
      <c r="AT138" s="196"/>
      <c r="AU138" s="196"/>
      <c r="AV138" s="196"/>
      <c r="AW138" s="196"/>
      <c r="AX138" s="196"/>
      <c r="AY138" s="196"/>
      <c r="AZ138" s="196"/>
      <c r="BA138" s="196"/>
      <c r="BB138" s="196"/>
      <c r="BC138" s="196"/>
      <c r="BD138" s="196"/>
      <c r="BE138" s="196"/>
      <c r="BF138" s="196"/>
      <c r="BG138" s="196"/>
      <c r="BH138" s="196"/>
      <c r="BI138" s="196"/>
      <c r="BJ138" s="196"/>
      <c r="BK138" s="196"/>
      <c r="BL138" s="196"/>
      <c r="BM138" s="196"/>
      <c r="BN138" s="196"/>
      <c r="BO138" s="196"/>
      <c r="BP138" s="196"/>
      <c r="BQ138" s="196"/>
      <c r="BR138" s="196"/>
      <c r="BS138" s="196"/>
      <c r="BT138" s="196"/>
      <c r="BU138" s="196"/>
      <c r="BV138" s="196"/>
      <c r="BW138" s="196"/>
      <c r="BX138" s="196"/>
      <c r="BY138" s="196"/>
      <c r="BZ138" s="196"/>
      <c r="CA138" s="196"/>
      <c r="CB138" s="196"/>
      <c r="CC138" s="196"/>
      <c r="CD138" s="196"/>
      <c r="CE138" s="196"/>
      <c r="CF138" s="196"/>
      <c r="CG138" s="196"/>
      <c r="CH138" s="196"/>
      <c r="CI138" s="196"/>
      <c r="CJ138" s="196"/>
      <c r="CK138" s="196"/>
      <c r="CL138" s="196"/>
      <c r="CM138" s="196"/>
      <c r="CN138" s="196"/>
      <c r="CO138" s="196"/>
      <c r="CP138" s="196"/>
      <c r="CQ138" s="196"/>
      <c r="CR138" s="196"/>
      <c r="CS138" s="196"/>
      <c r="CT138" s="196"/>
      <c r="CU138" s="196"/>
      <c r="CV138" s="196"/>
      <c r="CW138" s="196"/>
      <c r="CX138" s="196"/>
      <c r="CY138" s="196"/>
      <c r="CZ138" s="196"/>
      <c r="DA138" s="196"/>
      <c r="DB138" s="196"/>
      <c r="DC138" s="196"/>
      <c r="DD138" s="196"/>
      <c r="DE138" s="196"/>
      <c r="DF138" s="196"/>
      <c r="DG138" s="196"/>
      <c r="DH138" s="196"/>
      <c r="DI138" s="196"/>
    </row>
    <row r="139" spans="1:121">
      <c r="A139" s="197"/>
      <c r="B139" s="197"/>
      <c r="C139" s="197"/>
      <c r="D139" s="197"/>
      <c r="E139" s="197"/>
      <c r="F139" s="197"/>
      <c r="G139" s="197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6"/>
      <c r="AT139" s="196"/>
      <c r="AU139" s="196"/>
      <c r="AV139" s="196"/>
      <c r="AW139" s="196"/>
      <c r="AX139" s="196"/>
      <c r="AY139" s="196"/>
      <c r="AZ139" s="196"/>
      <c r="BA139" s="196"/>
      <c r="BB139" s="196"/>
      <c r="BC139" s="196"/>
      <c r="BD139" s="196"/>
      <c r="BE139" s="196"/>
      <c r="BF139" s="196"/>
      <c r="BG139" s="196"/>
      <c r="BH139" s="196"/>
      <c r="BI139" s="196"/>
      <c r="BJ139" s="196"/>
      <c r="BK139" s="196"/>
      <c r="BL139" s="196"/>
      <c r="BM139" s="196"/>
      <c r="BN139" s="196"/>
      <c r="BO139" s="196"/>
      <c r="BP139" s="196"/>
      <c r="BQ139" s="196"/>
      <c r="BR139" s="196"/>
      <c r="BS139" s="196"/>
      <c r="BT139" s="196"/>
      <c r="BU139" s="196"/>
      <c r="BV139" s="196"/>
      <c r="BW139" s="196"/>
      <c r="BX139" s="196"/>
      <c r="BY139" s="196"/>
      <c r="BZ139" s="196"/>
      <c r="CA139" s="196"/>
      <c r="CB139" s="196"/>
      <c r="CC139" s="196"/>
      <c r="CD139" s="196"/>
      <c r="CE139" s="196"/>
      <c r="CF139" s="196"/>
      <c r="CG139" s="196"/>
      <c r="CH139" s="196"/>
      <c r="CI139" s="196"/>
      <c r="CJ139" s="196"/>
      <c r="CK139" s="196"/>
      <c r="CL139" s="196"/>
      <c r="CM139" s="196"/>
      <c r="CN139" s="196"/>
      <c r="CO139" s="196"/>
      <c r="CP139" s="196"/>
      <c r="CQ139" s="196"/>
      <c r="CR139" s="196"/>
      <c r="CS139" s="196"/>
      <c r="CT139" s="196"/>
      <c r="CU139" s="196"/>
      <c r="CV139" s="196"/>
      <c r="CW139" s="196"/>
      <c r="CX139" s="196"/>
      <c r="CY139" s="196"/>
      <c r="CZ139" s="196"/>
      <c r="DA139" s="196"/>
      <c r="DB139" s="196"/>
      <c r="DC139" s="196"/>
      <c r="DD139" s="196"/>
      <c r="DE139" s="196"/>
      <c r="DF139" s="196"/>
      <c r="DG139" s="196"/>
      <c r="DH139" s="196"/>
      <c r="DI139" s="196"/>
    </row>
    <row r="140" spans="1:121">
      <c r="A140" s="197"/>
      <c r="B140" s="197"/>
      <c r="C140" s="197"/>
      <c r="D140" s="197"/>
      <c r="E140" s="197"/>
      <c r="F140" s="197"/>
      <c r="G140" s="197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96"/>
      <c r="CH140" s="196"/>
      <c r="CI140" s="196"/>
      <c r="CJ140" s="196"/>
      <c r="CK140" s="196"/>
      <c r="CL140" s="196"/>
      <c r="CM140" s="196"/>
      <c r="CN140" s="196"/>
      <c r="CO140" s="196"/>
      <c r="CP140" s="196"/>
      <c r="CQ140" s="196"/>
      <c r="CR140" s="196"/>
      <c r="CS140" s="196"/>
      <c r="CT140" s="196"/>
      <c r="CU140" s="196"/>
      <c r="CV140" s="196"/>
      <c r="CW140" s="196"/>
      <c r="CX140" s="196"/>
      <c r="CY140" s="196"/>
      <c r="CZ140" s="196"/>
      <c r="DA140" s="196"/>
      <c r="DB140" s="196"/>
      <c r="DC140" s="196"/>
      <c r="DD140" s="196"/>
      <c r="DE140" s="196"/>
      <c r="DF140" s="196"/>
      <c r="DG140" s="196"/>
      <c r="DH140" s="196"/>
      <c r="DI140" s="196"/>
    </row>
    <row r="141" spans="1:121">
      <c r="A141" s="197"/>
      <c r="B141" s="197"/>
      <c r="C141" s="197"/>
      <c r="D141" s="197"/>
      <c r="E141" s="197"/>
      <c r="F141" s="197"/>
      <c r="G141" s="197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196"/>
      <c r="AT141" s="196"/>
      <c r="AU141" s="196"/>
      <c r="AV141" s="196"/>
      <c r="AW141" s="196"/>
      <c r="AX141" s="196"/>
      <c r="AY141" s="196"/>
      <c r="AZ141" s="196"/>
      <c r="BA141" s="196"/>
      <c r="BB141" s="196"/>
      <c r="BC141" s="196"/>
      <c r="BD141" s="196"/>
      <c r="BE141" s="196"/>
      <c r="BF141" s="196"/>
      <c r="BG141" s="196"/>
      <c r="BH141" s="196"/>
      <c r="BI141" s="196"/>
      <c r="BJ141" s="196"/>
      <c r="BK141" s="196"/>
      <c r="BL141" s="196"/>
      <c r="BM141" s="196"/>
      <c r="BN141" s="196"/>
      <c r="BO141" s="196"/>
      <c r="BP141" s="196"/>
      <c r="BQ141" s="196"/>
      <c r="BR141" s="196"/>
      <c r="BS141" s="196"/>
      <c r="BT141" s="196"/>
      <c r="BU141" s="196"/>
      <c r="BV141" s="196"/>
      <c r="BW141" s="196"/>
      <c r="BX141" s="196"/>
      <c r="BY141" s="196"/>
      <c r="BZ141" s="196"/>
      <c r="CA141" s="196"/>
      <c r="CB141" s="196"/>
      <c r="CC141" s="196"/>
      <c r="CD141" s="196"/>
      <c r="CE141" s="196"/>
      <c r="CF141" s="196"/>
      <c r="CG141" s="196"/>
      <c r="CH141" s="196"/>
      <c r="CI141" s="196"/>
      <c r="CJ141" s="196"/>
      <c r="CK141" s="196"/>
      <c r="CL141" s="196"/>
      <c r="CM141" s="196"/>
      <c r="CN141" s="196"/>
      <c r="CO141" s="196"/>
      <c r="CP141" s="196"/>
      <c r="CQ141" s="196"/>
      <c r="CR141" s="196"/>
      <c r="CS141" s="196"/>
      <c r="CT141" s="196"/>
      <c r="CU141" s="196"/>
      <c r="CV141" s="196"/>
      <c r="CW141" s="196"/>
      <c r="CX141" s="196"/>
      <c r="CY141" s="196"/>
      <c r="CZ141" s="196"/>
      <c r="DA141" s="196"/>
      <c r="DB141" s="196"/>
      <c r="DC141" s="196"/>
      <c r="DD141" s="196"/>
      <c r="DE141" s="196"/>
      <c r="DF141" s="196"/>
      <c r="DG141" s="196"/>
      <c r="DH141" s="196"/>
      <c r="DI141" s="196"/>
    </row>
    <row r="142" spans="1:121">
      <c r="A142" s="197"/>
      <c r="B142" s="197"/>
      <c r="C142" s="197"/>
      <c r="D142" s="197"/>
      <c r="E142" s="197"/>
      <c r="F142" s="197"/>
      <c r="G142" s="197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6"/>
      <c r="AT142" s="196"/>
      <c r="AU142" s="196"/>
      <c r="AV142" s="196"/>
      <c r="AW142" s="196"/>
      <c r="AX142" s="196"/>
      <c r="AY142" s="196"/>
      <c r="AZ142" s="196"/>
      <c r="BA142" s="196"/>
      <c r="BB142" s="196"/>
      <c r="BC142" s="196"/>
      <c r="BD142" s="196"/>
      <c r="BE142" s="196"/>
      <c r="BF142" s="196"/>
      <c r="BG142" s="196"/>
      <c r="BH142" s="196"/>
      <c r="BI142" s="196"/>
      <c r="BJ142" s="196"/>
      <c r="BK142" s="196"/>
      <c r="BL142" s="196"/>
      <c r="BM142" s="196"/>
      <c r="BN142" s="196"/>
      <c r="BO142" s="196"/>
      <c r="BP142" s="196"/>
      <c r="BQ142" s="196"/>
      <c r="BR142" s="196"/>
      <c r="BS142" s="196"/>
      <c r="BT142" s="196"/>
      <c r="BU142" s="196"/>
      <c r="BV142" s="196"/>
      <c r="BW142" s="196"/>
      <c r="BX142" s="196"/>
      <c r="BY142" s="196"/>
      <c r="BZ142" s="196"/>
      <c r="CA142" s="196"/>
      <c r="CB142" s="196"/>
      <c r="CC142" s="196"/>
      <c r="CD142" s="196"/>
      <c r="CE142" s="196"/>
      <c r="CF142" s="196"/>
      <c r="CG142" s="196"/>
      <c r="CH142" s="196"/>
      <c r="CI142" s="196"/>
      <c r="CJ142" s="196"/>
      <c r="CK142" s="196"/>
      <c r="CL142" s="196"/>
      <c r="CM142" s="196"/>
      <c r="CN142" s="196"/>
      <c r="CO142" s="196"/>
      <c r="CP142" s="196"/>
      <c r="CQ142" s="196"/>
      <c r="CR142" s="196"/>
      <c r="CS142" s="196"/>
      <c r="CT142" s="196"/>
      <c r="CU142" s="196"/>
      <c r="CV142" s="196"/>
      <c r="CW142" s="196"/>
      <c r="CX142" s="196"/>
      <c r="CY142" s="196"/>
      <c r="CZ142" s="196"/>
      <c r="DA142" s="196"/>
      <c r="DB142" s="196"/>
      <c r="DC142" s="196"/>
      <c r="DD142" s="196"/>
      <c r="DE142" s="196"/>
      <c r="DF142" s="196"/>
      <c r="DG142" s="196"/>
      <c r="DH142" s="196"/>
      <c r="DI142" s="196"/>
    </row>
    <row r="143" spans="1:121">
      <c r="A143" s="197"/>
      <c r="B143" s="197"/>
      <c r="C143" s="197"/>
      <c r="D143" s="197"/>
      <c r="E143" s="197"/>
      <c r="F143" s="197"/>
      <c r="G143" s="197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</row>
    <row r="144" spans="1:121">
      <c r="A144" s="197"/>
      <c r="B144" s="197"/>
      <c r="C144" s="197"/>
      <c r="D144" s="197"/>
      <c r="E144" s="197"/>
      <c r="F144" s="197"/>
      <c r="G144" s="197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</row>
    <row r="145" spans="1:121">
      <c r="A145" s="197"/>
      <c r="B145" s="197"/>
      <c r="C145" s="197"/>
      <c r="D145" s="197"/>
      <c r="E145" s="197"/>
      <c r="F145" s="197"/>
      <c r="G145" s="197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</row>
    <row r="146" spans="1:121">
      <c r="A146" s="197"/>
      <c r="B146" s="197"/>
      <c r="C146" s="197"/>
      <c r="D146" s="197"/>
      <c r="E146" s="197"/>
      <c r="F146" s="197"/>
      <c r="G146" s="197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I146" s="196"/>
      <c r="CJ146" s="196"/>
      <c r="CK146" s="196"/>
      <c r="CL146" s="196"/>
      <c r="CM146" s="196"/>
      <c r="CN146" s="196"/>
      <c r="CO146" s="196"/>
      <c r="CP146" s="196"/>
      <c r="CQ146" s="196"/>
      <c r="CR146" s="196"/>
      <c r="CS146" s="196"/>
      <c r="CT146" s="196"/>
      <c r="CU146" s="196"/>
      <c r="CV146" s="196"/>
      <c r="CW146" s="196"/>
      <c r="CX146" s="196"/>
      <c r="CY146" s="196"/>
      <c r="CZ146" s="196"/>
      <c r="DA146" s="196"/>
      <c r="DB146" s="196"/>
      <c r="DC146" s="196"/>
      <c r="DD146" s="196"/>
      <c r="DE146" s="196"/>
      <c r="DF146" s="196"/>
      <c r="DG146" s="196"/>
      <c r="DH146" s="196"/>
      <c r="DI146" s="196"/>
    </row>
    <row r="147" spans="1:121">
      <c r="A147" s="197"/>
      <c r="B147" s="197"/>
      <c r="C147" s="197"/>
      <c r="D147" s="197"/>
      <c r="E147" s="197"/>
      <c r="F147" s="197"/>
      <c r="G147" s="197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  <c r="CY147" s="196"/>
      <c r="CZ147" s="196"/>
      <c r="DA147" s="196"/>
      <c r="DB147" s="196"/>
      <c r="DC147" s="196"/>
      <c r="DD147" s="196"/>
      <c r="DE147" s="196"/>
      <c r="DF147" s="196"/>
      <c r="DG147" s="196"/>
      <c r="DH147" s="196"/>
      <c r="DI147" s="196"/>
    </row>
    <row r="148" spans="1:121">
      <c r="A148" s="197"/>
      <c r="B148" s="197"/>
      <c r="C148" s="197"/>
      <c r="D148" s="197"/>
      <c r="E148" s="197"/>
      <c r="F148" s="197"/>
      <c r="G148" s="197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  <c r="CY148" s="196"/>
      <c r="CZ148" s="196"/>
      <c r="DA148" s="196"/>
      <c r="DB148" s="196"/>
      <c r="DC148" s="196"/>
      <c r="DD148" s="196"/>
      <c r="DE148" s="196"/>
      <c r="DF148" s="196"/>
      <c r="DG148" s="196"/>
      <c r="DH148" s="196"/>
      <c r="DI148" s="196"/>
    </row>
    <row r="149" spans="1:121">
      <c r="A149" s="197"/>
      <c r="B149" s="197"/>
      <c r="C149" s="197"/>
      <c r="D149" s="197"/>
      <c r="E149" s="197"/>
      <c r="F149" s="197"/>
      <c r="G149" s="197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I149" s="196"/>
      <c r="CJ149" s="196"/>
      <c r="CK149" s="196"/>
      <c r="CL149" s="196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</row>
    <row r="150" spans="1:121">
      <c r="A150" s="197"/>
      <c r="B150" s="197"/>
      <c r="C150" s="197"/>
      <c r="D150" s="197"/>
      <c r="E150" s="197"/>
      <c r="F150" s="197"/>
      <c r="G150" s="197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</row>
    <row r="151" spans="1:121">
      <c r="A151" s="197"/>
      <c r="B151" s="197"/>
      <c r="C151" s="197"/>
      <c r="D151" s="197"/>
      <c r="E151" s="197"/>
      <c r="F151" s="197"/>
      <c r="G151" s="197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</row>
    <row r="152" spans="1:121">
      <c r="A152" s="197"/>
      <c r="B152" s="197"/>
      <c r="C152" s="197"/>
      <c r="D152" s="197"/>
      <c r="E152" s="197"/>
      <c r="F152" s="197"/>
      <c r="G152" s="197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6"/>
      <c r="AT152" s="196"/>
      <c r="AU152" s="196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6"/>
      <c r="BF152" s="196"/>
      <c r="BG152" s="196"/>
      <c r="BH152" s="196"/>
      <c r="BI152" s="196"/>
      <c r="BJ152" s="196"/>
      <c r="BK152" s="196"/>
      <c r="BL152" s="196"/>
      <c r="BM152" s="196"/>
      <c r="BN152" s="196"/>
      <c r="BO152" s="196"/>
      <c r="BP152" s="196"/>
      <c r="BQ152" s="196"/>
      <c r="BR152" s="196"/>
      <c r="BS152" s="196"/>
      <c r="BT152" s="196"/>
      <c r="BU152" s="196"/>
      <c r="BV152" s="196"/>
      <c r="BW152" s="196"/>
      <c r="BX152" s="196"/>
      <c r="BY152" s="196"/>
      <c r="BZ152" s="196"/>
      <c r="CA152" s="196"/>
      <c r="CB152" s="196"/>
      <c r="CC152" s="196"/>
      <c r="CD152" s="196"/>
      <c r="CE152" s="196"/>
      <c r="CF152" s="196"/>
      <c r="CG152" s="196"/>
      <c r="CH152" s="196"/>
      <c r="CI152" s="196"/>
      <c r="CJ152" s="196"/>
      <c r="CK152" s="196"/>
      <c r="CL152" s="196"/>
      <c r="CM152" s="196"/>
      <c r="CN152" s="196"/>
      <c r="CO152" s="196"/>
      <c r="CP152" s="196"/>
      <c r="CQ152" s="196"/>
      <c r="CR152" s="196"/>
      <c r="CS152" s="196"/>
      <c r="CT152" s="196"/>
      <c r="CU152" s="196"/>
      <c r="CV152" s="196"/>
      <c r="CW152" s="196"/>
      <c r="CX152" s="196"/>
      <c r="CY152" s="196"/>
      <c r="CZ152" s="196"/>
      <c r="DA152" s="196"/>
      <c r="DB152" s="196"/>
      <c r="DC152" s="196"/>
      <c r="DD152" s="196"/>
      <c r="DE152" s="196"/>
      <c r="DF152" s="196"/>
      <c r="DG152" s="196"/>
      <c r="DH152" s="196"/>
      <c r="DI152" s="196"/>
    </row>
    <row r="153" spans="1:121">
      <c r="A153" s="197"/>
      <c r="B153" s="197"/>
      <c r="C153" s="197"/>
      <c r="D153" s="197"/>
      <c r="E153" s="197"/>
      <c r="F153" s="197"/>
      <c r="G153" s="197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196"/>
      <c r="BS153" s="196"/>
      <c r="BT153" s="196"/>
      <c r="BU153" s="196"/>
      <c r="BV153" s="196"/>
      <c r="BW153" s="196"/>
      <c r="BX153" s="196"/>
      <c r="BY153" s="196"/>
      <c r="BZ153" s="196"/>
      <c r="CA153" s="196"/>
      <c r="CB153" s="196"/>
      <c r="CC153" s="196"/>
      <c r="CD153" s="196"/>
      <c r="CE153" s="196"/>
      <c r="CF153" s="196"/>
      <c r="CG153" s="196"/>
      <c r="CH153" s="196"/>
      <c r="CI153" s="196"/>
      <c r="CJ153" s="196"/>
      <c r="CK153" s="196"/>
      <c r="CL153" s="196"/>
      <c r="CM153" s="196"/>
      <c r="CN153" s="196"/>
      <c r="CO153" s="196"/>
      <c r="CP153" s="196"/>
      <c r="CQ153" s="196"/>
      <c r="CR153" s="196"/>
      <c r="CS153" s="196"/>
      <c r="CT153" s="196"/>
      <c r="CU153" s="196"/>
      <c r="CV153" s="196"/>
      <c r="CW153" s="196"/>
      <c r="CX153" s="196"/>
      <c r="CY153" s="196"/>
      <c r="CZ153" s="196"/>
      <c r="DA153" s="196"/>
      <c r="DB153" s="196"/>
      <c r="DC153" s="196"/>
      <c r="DD153" s="196"/>
      <c r="DE153" s="196"/>
      <c r="DF153" s="196"/>
      <c r="DG153" s="196"/>
      <c r="DH153" s="196"/>
      <c r="DI153" s="196"/>
    </row>
    <row r="154" spans="1:121">
      <c r="A154" s="197"/>
      <c r="B154" s="197"/>
      <c r="C154" s="197"/>
      <c r="D154" s="197"/>
      <c r="E154" s="197"/>
      <c r="F154" s="197"/>
      <c r="G154" s="197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6"/>
      <c r="AT154" s="196"/>
      <c r="AU154" s="196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6"/>
      <c r="BF154" s="196"/>
      <c r="BG154" s="196"/>
      <c r="BH154" s="196"/>
      <c r="BI154" s="196"/>
      <c r="BJ154" s="196"/>
      <c r="BK154" s="196"/>
      <c r="BL154" s="196"/>
      <c r="BM154" s="196"/>
      <c r="BN154" s="196"/>
      <c r="BO154" s="196"/>
      <c r="BP154" s="196"/>
      <c r="BQ154" s="196"/>
      <c r="BR154" s="196"/>
      <c r="BS154" s="196"/>
      <c r="BT154" s="196"/>
      <c r="BU154" s="196"/>
      <c r="BV154" s="196"/>
      <c r="BW154" s="196"/>
      <c r="BX154" s="196"/>
      <c r="BY154" s="196"/>
      <c r="BZ154" s="196"/>
      <c r="CA154" s="196"/>
      <c r="CB154" s="196"/>
      <c r="CC154" s="196"/>
      <c r="CD154" s="196"/>
      <c r="CE154" s="196"/>
      <c r="CF154" s="196"/>
      <c r="CG154" s="196"/>
      <c r="CH154" s="196"/>
      <c r="CI154" s="196"/>
      <c r="CJ154" s="196"/>
      <c r="CK154" s="196"/>
      <c r="CL154" s="196"/>
      <c r="CM154" s="196"/>
      <c r="CN154" s="196"/>
      <c r="CO154" s="196"/>
      <c r="CP154" s="196"/>
      <c r="CQ154" s="196"/>
      <c r="CR154" s="196"/>
      <c r="CS154" s="196"/>
      <c r="CT154" s="196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196"/>
      <c r="DE154" s="196"/>
      <c r="DF154" s="196"/>
      <c r="DG154" s="196"/>
      <c r="DH154" s="196"/>
      <c r="DI154" s="196"/>
    </row>
    <row r="155" spans="1:121">
      <c r="A155" s="197"/>
      <c r="B155" s="197"/>
      <c r="C155" s="197"/>
      <c r="D155" s="197"/>
      <c r="E155" s="197"/>
      <c r="F155" s="197"/>
      <c r="G155" s="197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6"/>
      <c r="AT155" s="196"/>
      <c r="AU155" s="196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6"/>
      <c r="BF155" s="196"/>
      <c r="BG155" s="196"/>
      <c r="BH155" s="196"/>
      <c r="BI155" s="196"/>
      <c r="BJ155" s="196"/>
      <c r="BK155" s="196"/>
      <c r="BL155" s="196"/>
      <c r="BM155" s="196"/>
      <c r="BN155" s="196"/>
      <c r="BO155" s="196"/>
      <c r="BP155" s="196"/>
      <c r="BQ155" s="196"/>
      <c r="BR155" s="196"/>
      <c r="BS155" s="196"/>
      <c r="BT155" s="196"/>
      <c r="BU155" s="196"/>
      <c r="BV155" s="196"/>
      <c r="BW155" s="196"/>
      <c r="BX155" s="196"/>
      <c r="BY155" s="196"/>
      <c r="BZ155" s="196"/>
      <c r="CA155" s="196"/>
      <c r="CB155" s="196"/>
      <c r="CC155" s="196"/>
      <c r="CD155" s="196"/>
      <c r="CE155" s="196"/>
      <c r="CF155" s="196"/>
      <c r="CG155" s="196"/>
      <c r="CH155" s="196"/>
      <c r="CI155" s="196"/>
      <c r="CJ155" s="196"/>
      <c r="CK155" s="196"/>
      <c r="CL155" s="196"/>
      <c r="CM155" s="196"/>
      <c r="CN155" s="196"/>
      <c r="CO155" s="196"/>
      <c r="CP155" s="196"/>
      <c r="CQ155" s="196"/>
      <c r="CR155" s="196"/>
      <c r="CS155" s="196"/>
      <c r="CT155" s="196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196"/>
      <c r="DE155" s="196"/>
      <c r="DF155" s="196"/>
      <c r="DG155" s="196"/>
      <c r="DH155" s="196"/>
      <c r="DI155" s="196"/>
    </row>
    <row r="156" spans="1:121">
      <c r="A156" s="197"/>
      <c r="B156" s="197"/>
      <c r="C156" s="197"/>
      <c r="D156" s="197"/>
      <c r="E156" s="197"/>
      <c r="F156" s="197"/>
      <c r="G156" s="197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6"/>
      <c r="AT156" s="196"/>
      <c r="AU156" s="196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6"/>
      <c r="BF156" s="196"/>
      <c r="BG156" s="196"/>
      <c r="BH156" s="196"/>
      <c r="BI156" s="196"/>
      <c r="BJ156" s="196"/>
      <c r="BK156" s="196"/>
      <c r="BL156" s="196"/>
      <c r="BM156" s="196"/>
      <c r="BN156" s="196"/>
      <c r="BO156" s="196"/>
      <c r="BP156" s="196"/>
      <c r="BQ156" s="196"/>
      <c r="BR156" s="196"/>
      <c r="BS156" s="196"/>
      <c r="BT156" s="196"/>
      <c r="BU156" s="196"/>
      <c r="BV156" s="196"/>
      <c r="BW156" s="196"/>
      <c r="BX156" s="196"/>
      <c r="BY156" s="196"/>
      <c r="BZ156" s="196"/>
      <c r="CA156" s="196"/>
      <c r="CB156" s="196"/>
      <c r="CC156" s="196"/>
      <c r="CD156" s="196"/>
      <c r="CE156" s="196"/>
      <c r="CF156" s="196"/>
      <c r="CG156" s="196"/>
      <c r="CH156" s="196"/>
      <c r="CI156" s="196"/>
      <c r="CJ156" s="196"/>
      <c r="CK156" s="196"/>
      <c r="CL156" s="196"/>
      <c r="CM156" s="196"/>
      <c r="CN156" s="196"/>
      <c r="CO156" s="196"/>
      <c r="CP156" s="196"/>
      <c r="CQ156" s="196"/>
      <c r="CR156" s="196"/>
      <c r="CS156" s="196"/>
      <c r="CT156" s="196"/>
      <c r="CU156" s="196"/>
      <c r="CV156" s="196"/>
      <c r="CW156" s="196"/>
      <c r="CX156" s="196"/>
      <c r="CY156" s="196"/>
      <c r="CZ156" s="196"/>
      <c r="DA156" s="196"/>
      <c r="DB156" s="196"/>
      <c r="DC156" s="196"/>
      <c r="DD156" s="196"/>
      <c r="DE156" s="196"/>
      <c r="DF156" s="196"/>
      <c r="DG156" s="196"/>
      <c r="DH156" s="196"/>
      <c r="DI156" s="196"/>
    </row>
    <row r="157" spans="1:121">
      <c r="A157" s="197"/>
      <c r="B157" s="197"/>
      <c r="C157" s="197"/>
      <c r="D157" s="197"/>
      <c r="E157" s="197"/>
      <c r="F157" s="197"/>
      <c r="G157" s="197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  <c r="BW157" s="196"/>
      <c r="BX157" s="196"/>
      <c r="BY157" s="196"/>
      <c r="BZ157" s="196"/>
      <c r="CA157" s="196"/>
      <c r="CB157" s="196"/>
      <c r="CC157" s="196"/>
      <c r="CD157" s="196"/>
      <c r="CE157" s="196"/>
      <c r="CF157" s="196"/>
      <c r="CG157" s="196"/>
      <c r="CH157" s="196"/>
      <c r="CI157" s="196"/>
      <c r="CJ157" s="196"/>
      <c r="CK157" s="196"/>
      <c r="CL157" s="196"/>
      <c r="CM157" s="196"/>
      <c r="CN157" s="196"/>
      <c r="CO157" s="196"/>
      <c r="CP157" s="196"/>
      <c r="CQ157" s="196"/>
      <c r="CR157" s="196"/>
      <c r="CS157" s="196"/>
      <c r="CT157" s="196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196"/>
      <c r="DE157" s="196"/>
      <c r="DF157" s="196"/>
      <c r="DG157" s="196"/>
      <c r="DH157" s="196"/>
      <c r="DI157" s="196"/>
    </row>
    <row r="158" spans="1:121">
      <c r="A158" s="197"/>
      <c r="B158" s="197"/>
      <c r="C158" s="197"/>
      <c r="D158" s="197"/>
      <c r="E158" s="197"/>
      <c r="F158" s="197"/>
      <c r="G158" s="197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  <c r="BW158" s="196"/>
      <c r="BX158" s="196"/>
      <c r="BY158" s="196"/>
      <c r="BZ158" s="196"/>
      <c r="CA158" s="196"/>
      <c r="CB158" s="196"/>
      <c r="CC158" s="196"/>
      <c r="CD158" s="196"/>
      <c r="CE158" s="196"/>
      <c r="CF158" s="196"/>
      <c r="CG158" s="196"/>
      <c r="CH158" s="196"/>
      <c r="CI158" s="196"/>
      <c r="CJ158" s="196"/>
      <c r="CK158" s="196"/>
      <c r="CL158" s="196"/>
      <c r="CM158" s="196"/>
      <c r="CN158" s="196"/>
      <c r="CO158" s="196"/>
      <c r="CP158" s="196"/>
      <c r="CQ158" s="196"/>
      <c r="CR158" s="196"/>
      <c r="CS158" s="196"/>
      <c r="CT158" s="196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196"/>
      <c r="DE158" s="196"/>
      <c r="DF158" s="196"/>
      <c r="DG158" s="196"/>
      <c r="DH158" s="196"/>
      <c r="DI158" s="196"/>
    </row>
    <row r="159" spans="1:121">
      <c r="A159" s="197"/>
      <c r="B159" s="197"/>
      <c r="C159" s="197"/>
      <c r="D159" s="197"/>
      <c r="E159" s="197"/>
      <c r="F159" s="197"/>
      <c r="G159" s="197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196"/>
      <c r="BS159" s="196"/>
      <c r="BT159" s="196"/>
      <c r="BU159" s="196"/>
      <c r="BV159" s="196"/>
      <c r="BW159" s="196"/>
      <c r="BX159" s="196"/>
      <c r="BY159" s="196"/>
      <c r="BZ159" s="196"/>
      <c r="CA159" s="196"/>
      <c r="CB159" s="196"/>
      <c r="CC159" s="196"/>
      <c r="CD159" s="196"/>
      <c r="CE159" s="196"/>
      <c r="CF159" s="196"/>
      <c r="CG159" s="196"/>
      <c r="CH159" s="196"/>
      <c r="CI159" s="196"/>
      <c r="CJ159" s="196"/>
      <c r="CK159" s="196"/>
      <c r="CL159" s="196"/>
      <c r="CM159" s="196"/>
      <c r="CN159" s="196"/>
      <c r="CO159" s="196"/>
      <c r="CP159" s="196"/>
      <c r="CQ159" s="196"/>
      <c r="CR159" s="196"/>
      <c r="CS159" s="196"/>
      <c r="CT159" s="196"/>
      <c r="CU159" s="196"/>
      <c r="CV159" s="196"/>
      <c r="CW159" s="196"/>
      <c r="CX159" s="196"/>
      <c r="CY159" s="196"/>
      <c r="CZ159" s="196"/>
      <c r="DA159" s="196"/>
      <c r="DB159" s="196"/>
      <c r="DC159" s="196"/>
      <c r="DD159" s="196"/>
      <c r="DE159" s="196"/>
      <c r="DF159" s="196"/>
      <c r="DG159" s="196"/>
      <c r="DH159" s="196"/>
      <c r="DI159" s="196"/>
    </row>
    <row r="160" spans="1:121">
      <c r="A160" s="197"/>
      <c r="B160" s="197"/>
      <c r="C160" s="197"/>
      <c r="D160" s="197"/>
      <c r="E160" s="197"/>
      <c r="F160" s="197"/>
      <c r="G160" s="197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196"/>
      <c r="BS160" s="196"/>
      <c r="BT160" s="196"/>
      <c r="BU160" s="196"/>
      <c r="BV160" s="196"/>
      <c r="BW160" s="196"/>
      <c r="BX160" s="196"/>
      <c r="BY160" s="196"/>
      <c r="BZ160" s="196"/>
      <c r="CA160" s="196"/>
      <c r="CB160" s="196"/>
      <c r="CC160" s="196"/>
      <c r="CD160" s="196"/>
      <c r="CE160" s="196"/>
      <c r="CF160" s="196"/>
      <c r="CG160" s="196"/>
      <c r="CH160" s="196"/>
      <c r="CI160" s="196"/>
      <c r="CJ160" s="196"/>
      <c r="CK160" s="196"/>
      <c r="CL160" s="196"/>
      <c r="CM160" s="196"/>
      <c r="CN160" s="196"/>
      <c r="CO160" s="196"/>
      <c r="CP160" s="196"/>
      <c r="CQ160" s="196"/>
      <c r="CR160" s="196"/>
      <c r="CS160" s="196"/>
      <c r="CT160" s="196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196"/>
      <c r="DE160" s="196"/>
      <c r="DF160" s="196"/>
      <c r="DG160" s="196"/>
      <c r="DH160" s="196"/>
      <c r="DI160" s="196"/>
    </row>
    <row r="161" spans="1:121">
      <c r="A161" s="197"/>
      <c r="B161" s="197"/>
      <c r="C161" s="197"/>
      <c r="D161" s="197"/>
      <c r="E161" s="197"/>
      <c r="F161" s="197"/>
      <c r="G161" s="197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6"/>
      <c r="AK161" s="196"/>
      <c r="AL161" s="196"/>
      <c r="AM161" s="196"/>
      <c r="AN161" s="196"/>
      <c r="AO161" s="196"/>
      <c r="AP161" s="196"/>
      <c r="AQ161" s="196"/>
      <c r="AR161" s="196"/>
      <c r="AS161" s="196"/>
      <c r="AT161" s="196"/>
      <c r="AU161" s="196"/>
      <c r="AV161" s="196"/>
      <c r="AW161" s="196"/>
      <c r="AX161" s="196"/>
      <c r="AY161" s="196"/>
      <c r="AZ161" s="196"/>
      <c r="BA161" s="196"/>
      <c r="BB161" s="196"/>
      <c r="BC161" s="196"/>
      <c r="BD161" s="196"/>
      <c r="BE161" s="196"/>
      <c r="BF161" s="196"/>
      <c r="BG161" s="196"/>
      <c r="BH161" s="196"/>
      <c r="BI161" s="196"/>
      <c r="BJ161" s="196"/>
      <c r="BK161" s="196"/>
      <c r="BL161" s="196"/>
      <c r="BM161" s="196"/>
      <c r="BN161" s="196"/>
      <c r="BO161" s="196"/>
      <c r="BP161" s="196"/>
      <c r="BQ161" s="196"/>
      <c r="BR161" s="196"/>
      <c r="BS161" s="196"/>
      <c r="BT161" s="196"/>
      <c r="BU161" s="196"/>
      <c r="BV161" s="196"/>
      <c r="BW161" s="196"/>
      <c r="BX161" s="196"/>
      <c r="BY161" s="196"/>
      <c r="BZ161" s="196"/>
      <c r="CA161" s="196"/>
      <c r="CB161" s="196"/>
      <c r="CC161" s="196"/>
      <c r="CD161" s="196"/>
      <c r="CE161" s="196"/>
      <c r="CF161" s="196"/>
      <c r="CG161" s="196"/>
      <c r="CH161" s="196"/>
      <c r="CI161" s="196"/>
      <c r="CJ161" s="196"/>
      <c r="CK161" s="196"/>
      <c r="CL161" s="196"/>
      <c r="CM161" s="196"/>
      <c r="CN161" s="196"/>
      <c r="CO161" s="196"/>
      <c r="CP161" s="196"/>
      <c r="CQ161" s="196"/>
      <c r="CR161" s="196"/>
      <c r="CS161" s="196"/>
      <c r="CT161" s="196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196"/>
      <c r="DE161" s="196"/>
      <c r="DF161" s="196"/>
      <c r="DG161" s="196"/>
      <c r="DH161" s="196"/>
      <c r="DI161" s="196"/>
    </row>
    <row r="162" spans="1:121">
      <c r="A162" s="197"/>
      <c r="B162" s="197"/>
      <c r="C162" s="197"/>
      <c r="D162" s="197"/>
      <c r="E162" s="197"/>
      <c r="F162" s="197"/>
      <c r="G162" s="197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96"/>
      <c r="AN162" s="196"/>
      <c r="AO162" s="196"/>
      <c r="AP162" s="196"/>
      <c r="AQ162" s="196"/>
      <c r="AR162" s="196"/>
      <c r="AS162" s="196"/>
      <c r="AT162" s="196"/>
      <c r="AU162" s="196"/>
      <c r="AV162" s="196"/>
      <c r="AW162" s="196"/>
      <c r="AX162" s="196"/>
      <c r="AY162" s="196"/>
      <c r="AZ162" s="196"/>
      <c r="BA162" s="196"/>
      <c r="BB162" s="196"/>
      <c r="BC162" s="196"/>
      <c r="BD162" s="196"/>
      <c r="BE162" s="196"/>
      <c r="BF162" s="196"/>
      <c r="BG162" s="196"/>
      <c r="BH162" s="196"/>
      <c r="BI162" s="196"/>
      <c r="BJ162" s="196"/>
      <c r="BK162" s="196"/>
      <c r="BL162" s="196"/>
      <c r="BM162" s="196"/>
      <c r="BN162" s="196"/>
      <c r="BO162" s="196"/>
      <c r="BP162" s="196"/>
      <c r="BQ162" s="196"/>
      <c r="BR162" s="196"/>
      <c r="BS162" s="196"/>
      <c r="BT162" s="196"/>
      <c r="BU162" s="196"/>
      <c r="BV162" s="196"/>
      <c r="BW162" s="196"/>
      <c r="BX162" s="196"/>
      <c r="BY162" s="196"/>
      <c r="BZ162" s="196"/>
      <c r="CA162" s="196"/>
      <c r="CB162" s="196"/>
      <c r="CC162" s="196"/>
      <c r="CD162" s="196"/>
      <c r="CE162" s="196"/>
      <c r="CF162" s="196"/>
      <c r="CG162" s="196"/>
      <c r="CH162" s="196"/>
      <c r="CI162" s="196"/>
      <c r="CJ162" s="196"/>
      <c r="CK162" s="196"/>
      <c r="CL162" s="196"/>
      <c r="CM162" s="196"/>
      <c r="CN162" s="196"/>
      <c r="CO162" s="196"/>
      <c r="CP162" s="196"/>
      <c r="CQ162" s="196"/>
      <c r="CR162" s="196"/>
      <c r="CS162" s="196"/>
      <c r="CT162" s="196"/>
      <c r="CU162" s="196"/>
      <c r="CV162" s="196"/>
      <c r="CW162" s="196"/>
      <c r="CX162" s="196"/>
      <c r="CY162" s="196"/>
      <c r="CZ162" s="196"/>
      <c r="DA162" s="196"/>
      <c r="DB162" s="196"/>
      <c r="DC162" s="196"/>
      <c r="DD162" s="196"/>
      <c r="DE162" s="196"/>
      <c r="DF162" s="196"/>
      <c r="DG162" s="196"/>
      <c r="DH162" s="196"/>
      <c r="DI162" s="196"/>
    </row>
    <row r="163" spans="1:121">
      <c r="A163" s="197"/>
      <c r="B163" s="197"/>
      <c r="C163" s="197"/>
      <c r="D163" s="197"/>
      <c r="E163" s="197"/>
      <c r="F163" s="197"/>
      <c r="G163" s="197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  <c r="BO163" s="196"/>
      <c r="BP163" s="196"/>
      <c r="BQ163" s="196"/>
      <c r="BR163" s="196"/>
      <c r="BS163" s="196"/>
      <c r="BT163" s="196"/>
      <c r="BU163" s="196"/>
      <c r="BV163" s="196"/>
      <c r="BW163" s="196"/>
      <c r="BX163" s="196"/>
      <c r="BY163" s="196"/>
      <c r="BZ163" s="196"/>
      <c r="CA163" s="196"/>
      <c r="CB163" s="196"/>
      <c r="CC163" s="196"/>
      <c r="CD163" s="196"/>
      <c r="CE163" s="196"/>
      <c r="CF163" s="196"/>
      <c r="CG163" s="196"/>
      <c r="CH163" s="196"/>
      <c r="CI163" s="196"/>
      <c r="CJ163" s="196"/>
      <c r="CK163" s="196"/>
      <c r="CL163" s="196"/>
      <c r="CM163" s="196"/>
      <c r="CN163" s="196"/>
      <c r="CO163" s="196"/>
      <c r="CP163" s="196"/>
      <c r="CQ163" s="196"/>
      <c r="CR163" s="196"/>
      <c r="CS163" s="196"/>
      <c r="CT163" s="196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196"/>
      <c r="DE163" s="196"/>
      <c r="DF163" s="196"/>
      <c r="DG163" s="196"/>
      <c r="DH163" s="196"/>
      <c r="DI163" s="196"/>
    </row>
    <row r="164" spans="1:121">
      <c r="A164" s="197"/>
      <c r="B164" s="197"/>
      <c r="C164" s="197"/>
      <c r="D164" s="197"/>
      <c r="E164" s="197"/>
      <c r="F164" s="197"/>
      <c r="G164" s="197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  <c r="BO164" s="196"/>
      <c r="BP164" s="196"/>
      <c r="BQ164" s="196"/>
      <c r="BR164" s="196"/>
      <c r="BS164" s="196"/>
      <c r="BT164" s="196"/>
      <c r="BU164" s="196"/>
      <c r="BV164" s="196"/>
      <c r="BW164" s="196"/>
      <c r="BX164" s="196"/>
      <c r="BY164" s="196"/>
      <c r="BZ164" s="196"/>
      <c r="CA164" s="196"/>
      <c r="CB164" s="196"/>
      <c r="CC164" s="196"/>
      <c r="CD164" s="196"/>
      <c r="CE164" s="196"/>
      <c r="CF164" s="196"/>
      <c r="CG164" s="196"/>
      <c r="CH164" s="196"/>
      <c r="CI164" s="196"/>
      <c r="CJ164" s="196"/>
      <c r="CK164" s="196"/>
      <c r="CL164" s="196"/>
      <c r="CM164" s="196"/>
      <c r="CN164" s="196"/>
      <c r="CO164" s="196"/>
      <c r="CP164" s="196"/>
      <c r="CQ164" s="196"/>
      <c r="CR164" s="196"/>
      <c r="CS164" s="196"/>
      <c r="CT164" s="196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196"/>
      <c r="DE164" s="196"/>
      <c r="DF164" s="196"/>
      <c r="DG164" s="196"/>
      <c r="DH164" s="196"/>
      <c r="DI164" s="196"/>
    </row>
    <row r="165" spans="1:121">
      <c r="A165" s="197"/>
      <c r="B165" s="197"/>
      <c r="C165" s="197"/>
      <c r="D165" s="197"/>
      <c r="E165" s="197"/>
      <c r="F165" s="197"/>
      <c r="G165" s="197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CA165" s="196"/>
      <c r="CB165" s="196"/>
      <c r="CC165" s="196"/>
      <c r="CD165" s="196"/>
      <c r="CE165" s="196"/>
      <c r="CF165" s="196"/>
      <c r="CG165" s="196"/>
      <c r="CH165" s="196"/>
      <c r="CI165" s="196"/>
      <c r="CJ165" s="196"/>
      <c r="CK165" s="196"/>
      <c r="CL165" s="196"/>
      <c r="CM165" s="196"/>
      <c r="CN165" s="196"/>
      <c r="CO165" s="196"/>
      <c r="CP165" s="196"/>
      <c r="CQ165" s="196"/>
      <c r="CR165" s="196"/>
      <c r="CS165" s="196"/>
      <c r="CT165" s="196"/>
      <c r="CU165" s="196"/>
      <c r="CV165" s="196"/>
      <c r="CW165" s="196"/>
      <c r="CX165" s="196"/>
      <c r="CY165" s="196"/>
      <c r="CZ165" s="196"/>
      <c r="DA165" s="196"/>
      <c r="DB165" s="196"/>
      <c r="DC165" s="196"/>
      <c r="DD165" s="196"/>
      <c r="DE165" s="196"/>
      <c r="DF165" s="196"/>
      <c r="DG165" s="196"/>
      <c r="DH165" s="196"/>
      <c r="DI165" s="196"/>
    </row>
    <row r="166" spans="1:121">
      <c r="A166" s="197"/>
      <c r="B166" s="197"/>
      <c r="C166" s="197"/>
      <c r="D166" s="197"/>
      <c r="E166" s="197"/>
      <c r="F166" s="197"/>
      <c r="G166" s="197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  <c r="BO166" s="196"/>
      <c r="BP166" s="196"/>
      <c r="BQ166" s="196"/>
      <c r="BR166" s="196"/>
      <c r="BS166" s="196"/>
      <c r="BT166" s="196"/>
      <c r="BU166" s="196"/>
      <c r="BV166" s="196"/>
      <c r="BW166" s="196"/>
      <c r="BX166" s="196"/>
      <c r="BY166" s="196"/>
      <c r="BZ166" s="196"/>
      <c r="CA166" s="196"/>
      <c r="CB166" s="196"/>
      <c r="CC166" s="196"/>
      <c r="CD166" s="196"/>
      <c r="CE166" s="196"/>
      <c r="CF166" s="196"/>
      <c r="CG166" s="196"/>
      <c r="CH166" s="196"/>
      <c r="CI166" s="196"/>
      <c r="CJ166" s="196"/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196"/>
      <c r="DE166" s="196"/>
      <c r="DF166" s="196"/>
      <c r="DG166" s="196"/>
      <c r="DH166" s="196"/>
      <c r="DI166" s="196"/>
    </row>
    <row r="167" spans="1:121">
      <c r="A167" s="197"/>
      <c r="B167" s="197"/>
      <c r="C167" s="197"/>
      <c r="D167" s="197"/>
      <c r="E167" s="197"/>
      <c r="F167" s="197"/>
      <c r="G167" s="197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6"/>
      <c r="BN167" s="196"/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6"/>
      <c r="CC167" s="196"/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6"/>
      <c r="CR167" s="196"/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6"/>
      <c r="DG167" s="196"/>
      <c r="DH167" s="196"/>
      <c r="DI167" s="196"/>
    </row>
    <row r="168" spans="1:121">
      <c r="A168" s="197"/>
      <c r="B168" s="197"/>
      <c r="C168" s="197"/>
      <c r="D168" s="197"/>
      <c r="E168" s="197"/>
      <c r="F168" s="197"/>
      <c r="G168" s="197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6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6"/>
      <c r="BE168" s="196"/>
      <c r="BF168" s="196"/>
      <c r="BG168" s="196"/>
      <c r="BH168" s="196"/>
      <c r="BI168" s="196"/>
      <c r="BJ168" s="196"/>
      <c r="BK168" s="196"/>
      <c r="BL168" s="196"/>
      <c r="BM168" s="196"/>
      <c r="BN168" s="196"/>
      <c r="BO168" s="196"/>
      <c r="BP168" s="196"/>
      <c r="BQ168" s="196"/>
      <c r="BR168" s="196"/>
      <c r="BS168" s="196"/>
      <c r="BT168" s="196"/>
      <c r="BU168" s="196"/>
      <c r="BV168" s="196"/>
      <c r="BW168" s="196"/>
      <c r="BX168" s="196"/>
      <c r="BY168" s="196"/>
      <c r="BZ168" s="196"/>
      <c r="CA168" s="196"/>
      <c r="CB168" s="196"/>
      <c r="CC168" s="196"/>
      <c r="CD168" s="196"/>
      <c r="CE168" s="196"/>
      <c r="CF168" s="196"/>
      <c r="CG168" s="196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</row>
    <row r="169" spans="1:121">
      <c r="A169" s="197"/>
      <c r="B169" s="197"/>
      <c r="C169" s="197"/>
      <c r="D169" s="197"/>
      <c r="E169" s="197"/>
      <c r="F169" s="197"/>
      <c r="G169" s="197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</row>
    <row r="170" spans="1:121">
      <c r="A170" s="197"/>
      <c r="B170" s="197"/>
      <c r="C170" s="197"/>
      <c r="D170" s="197"/>
      <c r="E170" s="197"/>
      <c r="F170" s="197"/>
      <c r="G170" s="197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6"/>
      <c r="AT170" s="196"/>
      <c r="AU170" s="196"/>
      <c r="AV170" s="196"/>
      <c r="AW170" s="196"/>
      <c r="AX170" s="196"/>
      <c r="AY170" s="196"/>
      <c r="AZ170" s="196"/>
      <c r="BA170" s="196"/>
      <c r="BB170" s="196"/>
      <c r="BC170" s="196"/>
      <c r="BD170" s="196"/>
      <c r="BE170" s="196"/>
      <c r="BF170" s="196"/>
      <c r="BG170" s="196"/>
      <c r="BH170" s="196"/>
      <c r="BI170" s="196"/>
      <c r="BJ170" s="196"/>
      <c r="BK170" s="196"/>
      <c r="BL170" s="196"/>
      <c r="BM170" s="196"/>
      <c r="BN170" s="196"/>
      <c r="BO170" s="196"/>
      <c r="BP170" s="196"/>
      <c r="BQ170" s="196"/>
      <c r="BR170" s="196"/>
      <c r="BS170" s="196"/>
      <c r="BT170" s="196"/>
      <c r="BU170" s="196"/>
      <c r="BV170" s="196"/>
      <c r="BW170" s="196"/>
      <c r="BX170" s="196"/>
      <c r="BY170" s="196"/>
      <c r="BZ170" s="196"/>
      <c r="CA170" s="196"/>
      <c r="CB170" s="196"/>
      <c r="CC170" s="196"/>
      <c r="CD170" s="196"/>
      <c r="CE170" s="196"/>
      <c r="CF170" s="196"/>
      <c r="CG170" s="196"/>
      <c r="CH170" s="196"/>
      <c r="CI170" s="196"/>
      <c r="CJ170" s="196"/>
      <c r="CK170" s="196"/>
      <c r="CL170" s="196"/>
      <c r="CM170" s="196"/>
      <c r="CN170" s="196"/>
      <c r="CO170" s="196"/>
      <c r="CP170" s="196"/>
      <c r="CQ170" s="196"/>
      <c r="CR170" s="196"/>
      <c r="CS170" s="196"/>
      <c r="CT170" s="196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196"/>
      <c r="DE170" s="196"/>
      <c r="DF170" s="196"/>
      <c r="DG170" s="196"/>
      <c r="DH170" s="196"/>
      <c r="DI170" s="196"/>
    </row>
    <row r="171" spans="1:121">
      <c r="A171" s="197"/>
      <c r="B171" s="197"/>
      <c r="C171" s="197"/>
      <c r="D171" s="197"/>
      <c r="E171" s="197"/>
      <c r="F171" s="197"/>
      <c r="G171" s="197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6"/>
      <c r="AT171" s="196"/>
      <c r="AU171" s="196"/>
      <c r="AV171" s="196"/>
      <c r="AW171" s="196"/>
      <c r="AX171" s="196"/>
      <c r="AY171" s="196"/>
      <c r="AZ171" s="196"/>
      <c r="BA171" s="196"/>
      <c r="BB171" s="196"/>
      <c r="BC171" s="196"/>
      <c r="BD171" s="196"/>
      <c r="BE171" s="196"/>
      <c r="BF171" s="196"/>
      <c r="BG171" s="196"/>
      <c r="BH171" s="196"/>
      <c r="BI171" s="196"/>
      <c r="BJ171" s="196"/>
      <c r="BK171" s="196"/>
      <c r="BL171" s="196"/>
      <c r="BM171" s="196"/>
      <c r="BN171" s="196"/>
      <c r="BO171" s="196"/>
      <c r="BP171" s="196"/>
      <c r="BQ171" s="196"/>
      <c r="BR171" s="196"/>
      <c r="BS171" s="196"/>
      <c r="BT171" s="196"/>
      <c r="BU171" s="196"/>
      <c r="BV171" s="196"/>
      <c r="BW171" s="196"/>
      <c r="BX171" s="196"/>
      <c r="BY171" s="196"/>
      <c r="BZ171" s="196"/>
      <c r="CA171" s="196"/>
      <c r="CB171" s="196"/>
      <c r="CC171" s="196"/>
      <c r="CD171" s="196"/>
      <c r="CE171" s="196"/>
      <c r="CF171" s="196"/>
      <c r="CG171" s="196"/>
      <c r="CH171" s="196"/>
      <c r="CI171" s="196"/>
      <c r="CJ171" s="196"/>
      <c r="CK171" s="196"/>
      <c r="CL171" s="196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</row>
    <row r="172" spans="1:121">
      <c r="A172" s="197"/>
      <c r="B172" s="197"/>
      <c r="C172" s="197"/>
      <c r="D172" s="197"/>
      <c r="E172" s="197"/>
      <c r="F172" s="197"/>
      <c r="G172" s="197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6"/>
      <c r="BQ172" s="196"/>
      <c r="BR172" s="196"/>
      <c r="BS172" s="196"/>
      <c r="BT172" s="196"/>
      <c r="BU172" s="196"/>
      <c r="BV172" s="196"/>
      <c r="BW172" s="196"/>
      <c r="BX172" s="196"/>
      <c r="BY172" s="196"/>
      <c r="BZ172" s="196"/>
      <c r="CA172" s="196"/>
      <c r="CB172" s="196"/>
      <c r="CC172" s="196"/>
      <c r="CD172" s="196"/>
      <c r="CE172" s="196"/>
      <c r="CF172" s="196"/>
      <c r="CG172" s="196"/>
      <c r="CH172" s="196"/>
      <c r="CI172" s="196"/>
      <c r="CJ172" s="196"/>
      <c r="CK172" s="196"/>
      <c r="CL172" s="196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</row>
    <row r="173" spans="1:121">
      <c r="A173" s="197"/>
      <c r="B173" s="197"/>
      <c r="C173" s="197"/>
      <c r="D173" s="197"/>
      <c r="E173" s="197"/>
      <c r="F173" s="197"/>
      <c r="G173" s="197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6"/>
      <c r="BQ173" s="196"/>
      <c r="BR173" s="196"/>
      <c r="BS173" s="196"/>
      <c r="BT173" s="196"/>
      <c r="BU173" s="196"/>
      <c r="BV173" s="196"/>
      <c r="BW173" s="196"/>
      <c r="BX173" s="196"/>
      <c r="BY173" s="196"/>
      <c r="BZ173" s="196"/>
      <c r="CA173" s="196"/>
      <c r="CB173" s="196"/>
      <c r="CC173" s="196"/>
      <c r="CD173" s="196"/>
      <c r="CE173" s="196"/>
      <c r="CF173" s="196"/>
      <c r="CG173" s="196"/>
      <c r="CH173" s="196"/>
      <c r="CI173" s="196"/>
      <c r="CJ173" s="196"/>
      <c r="CK173" s="196"/>
      <c r="CL173" s="196"/>
      <c r="CM173" s="196"/>
      <c r="CN173" s="196"/>
      <c r="CO173" s="196"/>
      <c r="CP173" s="196"/>
      <c r="CQ173" s="196"/>
      <c r="CR173" s="196"/>
      <c r="CS173" s="196"/>
      <c r="CT173" s="196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196"/>
      <c r="DE173" s="196"/>
      <c r="DF173" s="196"/>
      <c r="DG173" s="196"/>
      <c r="DH173" s="196"/>
      <c r="DI173" s="196"/>
    </row>
    <row r="174" spans="1:121">
      <c r="A174" s="197"/>
      <c r="B174" s="197"/>
      <c r="C174" s="197"/>
      <c r="D174" s="197"/>
      <c r="E174" s="197"/>
      <c r="F174" s="197"/>
      <c r="G174" s="197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6"/>
      <c r="AT174" s="196"/>
      <c r="AU174" s="196"/>
      <c r="AV174" s="196"/>
      <c r="AW174" s="196"/>
      <c r="AX174" s="196"/>
      <c r="AY174" s="196"/>
      <c r="AZ174" s="196"/>
      <c r="BA174" s="196"/>
      <c r="BB174" s="196"/>
      <c r="BC174" s="196"/>
      <c r="BD174" s="196"/>
      <c r="BE174" s="196"/>
      <c r="BF174" s="196"/>
      <c r="BG174" s="196"/>
      <c r="BH174" s="196"/>
      <c r="BI174" s="196"/>
      <c r="BJ174" s="196"/>
      <c r="BK174" s="196"/>
      <c r="BL174" s="196"/>
      <c r="BM174" s="196"/>
      <c r="BN174" s="196"/>
      <c r="BO174" s="196"/>
      <c r="BP174" s="196"/>
      <c r="BQ174" s="196"/>
      <c r="BR174" s="196"/>
      <c r="BS174" s="196"/>
      <c r="BT174" s="196"/>
      <c r="BU174" s="196"/>
      <c r="BV174" s="196"/>
      <c r="BW174" s="196"/>
      <c r="BX174" s="196"/>
      <c r="BY174" s="196"/>
      <c r="BZ174" s="196"/>
      <c r="CA174" s="196"/>
      <c r="CB174" s="196"/>
      <c r="CC174" s="196"/>
      <c r="CD174" s="196"/>
      <c r="CE174" s="196"/>
      <c r="CF174" s="196"/>
      <c r="CG174" s="196"/>
      <c r="CH174" s="196"/>
      <c r="CI174" s="196"/>
      <c r="CJ174" s="196"/>
      <c r="CK174" s="196"/>
      <c r="CL174" s="196"/>
      <c r="CM174" s="196"/>
      <c r="CN174" s="196"/>
      <c r="CO174" s="196"/>
      <c r="CP174" s="196"/>
      <c r="CQ174" s="196"/>
      <c r="CR174" s="196"/>
      <c r="CS174" s="196"/>
      <c r="CT174" s="196"/>
      <c r="CU174" s="196"/>
      <c r="CV174" s="196"/>
      <c r="CW174" s="196"/>
      <c r="CX174" s="196"/>
      <c r="CY174" s="196"/>
      <c r="CZ174" s="196"/>
      <c r="DA174" s="196"/>
      <c r="DB174" s="196"/>
      <c r="DC174" s="196"/>
      <c r="DD174" s="196"/>
      <c r="DE174" s="196"/>
      <c r="DF174" s="196"/>
      <c r="DG174" s="196"/>
      <c r="DH174" s="196"/>
      <c r="DI174" s="196"/>
    </row>
    <row r="175" spans="1:121">
      <c r="A175" s="197"/>
      <c r="B175" s="197"/>
      <c r="C175" s="197"/>
      <c r="D175" s="197"/>
      <c r="E175" s="197"/>
      <c r="F175" s="197"/>
      <c r="G175" s="197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6"/>
      <c r="AT175" s="196"/>
      <c r="AU175" s="196"/>
      <c r="AV175" s="196"/>
      <c r="AW175" s="196"/>
      <c r="AX175" s="196"/>
      <c r="AY175" s="196"/>
      <c r="AZ175" s="196"/>
      <c r="BA175" s="196"/>
      <c r="BB175" s="196"/>
      <c r="BC175" s="196"/>
      <c r="BD175" s="196"/>
      <c r="BE175" s="196"/>
      <c r="BF175" s="196"/>
      <c r="BG175" s="196"/>
      <c r="BH175" s="196"/>
      <c r="BI175" s="196"/>
      <c r="BJ175" s="196"/>
      <c r="BK175" s="196"/>
      <c r="BL175" s="196"/>
      <c r="BM175" s="196"/>
      <c r="BN175" s="196"/>
      <c r="BO175" s="196"/>
      <c r="BP175" s="196"/>
      <c r="BQ175" s="196"/>
      <c r="BR175" s="196"/>
      <c r="BS175" s="196"/>
      <c r="BT175" s="196"/>
      <c r="BU175" s="196"/>
      <c r="BV175" s="196"/>
      <c r="BW175" s="196"/>
      <c r="BX175" s="196"/>
      <c r="BY175" s="196"/>
      <c r="BZ175" s="196"/>
      <c r="CA175" s="196"/>
      <c r="CB175" s="196"/>
      <c r="CC175" s="196"/>
      <c r="CD175" s="196"/>
      <c r="CE175" s="196"/>
      <c r="CF175" s="196"/>
      <c r="CG175" s="196"/>
      <c r="CH175" s="196"/>
      <c r="CI175" s="196"/>
      <c r="CJ175" s="196"/>
      <c r="CK175" s="196"/>
      <c r="CL175" s="196"/>
      <c r="CM175" s="196"/>
      <c r="CN175" s="196"/>
      <c r="CO175" s="196"/>
      <c r="CP175" s="196"/>
      <c r="CQ175" s="196"/>
      <c r="CR175" s="196"/>
      <c r="CS175" s="196"/>
      <c r="CT175" s="196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196"/>
      <c r="DE175" s="196"/>
      <c r="DF175" s="196"/>
      <c r="DG175" s="196"/>
      <c r="DH175" s="196"/>
      <c r="DI175" s="196"/>
    </row>
    <row r="176" spans="1:121">
      <c r="A176" s="197"/>
      <c r="B176" s="197"/>
      <c r="C176" s="197"/>
      <c r="D176" s="197"/>
      <c r="E176" s="197"/>
      <c r="F176" s="197"/>
      <c r="G176" s="197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196"/>
      <c r="BN176" s="196"/>
      <c r="BO176" s="196"/>
      <c r="BP176" s="196"/>
      <c r="BQ176" s="196"/>
      <c r="BR176" s="196"/>
      <c r="BS176" s="196"/>
      <c r="BT176" s="196"/>
      <c r="BU176" s="196"/>
      <c r="BV176" s="196"/>
      <c r="BW176" s="196"/>
      <c r="BX176" s="196"/>
      <c r="BY176" s="196"/>
      <c r="BZ176" s="196"/>
      <c r="CA176" s="196"/>
      <c r="CB176" s="196"/>
      <c r="CC176" s="196"/>
      <c r="CD176" s="196"/>
      <c r="CE176" s="196"/>
      <c r="CF176" s="196"/>
      <c r="CG176" s="196"/>
      <c r="CH176" s="196"/>
      <c r="CI176" s="196"/>
      <c r="CJ176" s="196"/>
      <c r="CK176" s="196"/>
      <c r="CL176" s="196"/>
      <c r="CM176" s="196"/>
      <c r="CN176" s="196"/>
      <c r="CO176" s="196"/>
      <c r="CP176" s="196"/>
      <c r="CQ176" s="196"/>
      <c r="CR176" s="196"/>
      <c r="CS176" s="196"/>
      <c r="CT176" s="196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196"/>
      <c r="DE176" s="196"/>
      <c r="DF176" s="196"/>
      <c r="DG176" s="196"/>
      <c r="DH176" s="196"/>
      <c r="DI176" s="196"/>
    </row>
    <row r="177" spans="1:121">
      <c r="A177" s="197"/>
      <c r="B177" s="197"/>
      <c r="C177" s="197"/>
      <c r="D177" s="197"/>
      <c r="E177" s="197"/>
      <c r="F177" s="197"/>
      <c r="G177" s="197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6"/>
      <c r="AT177" s="196"/>
      <c r="AU177" s="196"/>
      <c r="AV177" s="196"/>
      <c r="AW177" s="196"/>
      <c r="AX177" s="196"/>
      <c r="AY177" s="196"/>
      <c r="AZ177" s="196"/>
      <c r="BA177" s="196"/>
      <c r="BB177" s="196"/>
      <c r="BC177" s="196"/>
      <c r="BD177" s="196"/>
      <c r="BE177" s="196"/>
      <c r="BF177" s="196"/>
      <c r="BG177" s="196"/>
      <c r="BH177" s="196"/>
      <c r="BI177" s="196"/>
      <c r="BJ177" s="196"/>
      <c r="BK177" s="196"/>
      <c r="BL177" s="196"/>
      <c r="BM177" s="196"/>
      <c r="BN177" s="196"/>
      <c r="BO177" s="196"/>
      <c r="BP177" s="196"/>
      <c r="BQ177" s="196"/>
      <c r="BR177" s="196"/>
      <c r="BS177" s="196"/>
      <c r="BT177" s="196"/>
      <c r="BU177" s="196"/>
      <c r="BV177" s="196"/>
      <c r="BW177" s="196"/>
      <c r="BX177" s="196"/>
      <c r="BY177" s="196"/>
      <c r="BZ177" s="196"/>
      <c r="CA177" s="196"/>
      <c r="CB177" s="196"/>
      <c r="CC177" s="196"/>
      <c r="CD177" s="196"/>
      <c r="CE177" s="196"/>
      <c r="CF177" s="196"/>
      <c r="CG177" s="196"/>
      <c r="CH177" s="196"/>
      <c r="CI177" s="196"/>
      <c r="CJ177" s="196"/>
      <c r="CK177" s="196"/>
      <c r="CL177" s="196"/>
      <c r="CM177" s="196"/>
      <c r="CN177" s="196"/>
      <c r="CO177" s="196"/>
      <c r="CP177" s="196"/>
      <c r="CQ177" s="196"/>
      <c r="CR177" s="196"/>
      <c r="CS177" s="196"/>
      <c r="CT177" s="196"/>
      <c r="CU177" s="196"/>
      <c r="CV177" s="196"/>
      <c r="CW177" s="196"/>
      <c r="CX177" s="196"/>
      <c r="CY177" s="196"/>
      <c r="CZ177" s="196"/>
      <c r="DA177" s="196"/>
      <c r="DB177" s="196"/>
      <c r="DC177" s="196"/>
      <c r="DD177" s="196"/>
      <c r="DE177" s="196"/>
      <c r="DF177" s="196"/>
      <c r="DG177" s="196"/>
      <c r="DH177" s="196"/>
      <c r="DI177" s="196"/>
    </row>
    <row r="178" spans="1:121">
      <c r="A178" s="197"/>
      <c r="B178" s="197"/>
      <c r="C178" s="197"/>
      <c r="D178" s="197"/>
      <c r="E178" s="197"/>
      <c r="F178" s="197"/>
      <c r="G178" s="197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6"/>
      <c r="AT178" s="196"/>
      <c r="AU178" s="196"/>
      <c r="AV178" s="196"/>
      <c r="AW178" s="196"/>
      <c r="AX178" s="196"/>
      <c r="AY178" s="196"/>
      <c r="AZ178" s="196"/>
      <c r="BA178" s="196"/>
      <c r="BB178" s="196"/>
      <c r="BC178" s="196"/>
      <c r="BD178" s="196"/>
      <c r="BE178" s="196"/>
      <c r="BF178" s="196"/>
      <c r="BG178" s="196"/>
      <c r="BH178" s="196"/>
      <c r="BI178" s="196"/>
      <c r="BJ178" s="196"/>
      <c r="BK178" s="196"/>
      <c r="BL178" s="196"/>
      <c r="BM178" s="196"/>
      <c r="BN178" s="196"/>
      <c r="BO178" s="196"/>
      <c r="BP178" s="196"/>
      <c r="BQ178" s="196"/>
      <c r="BR178" s="196"/>
      <c r="BS178" s="196"/>
      <c r="BT178" s="196"/>
      <c r="BU178" s="196"/>
      <c r="BV178" s="196"/>
      <c r="BW178" s="196"/>
      <c r="BX178" s="196"/>
      <c r="BY178" s="196"/>
      <c r="BZ178" s="196"/>
      <c r="CA178" s="196"/>
      <c r="CB178" s="196"/>
      <c r="CC178" s="196"/>
      <c r="CD178" s="196"/>
      <c r="CE178" s="196"/>
      <c r="CF178" s="196"/>
      <c r="CG178" s="196"/>
      <c r="CH178" s="196"/>
      <c r="CI178" s="196"/>
      <c r="CJ178" s="196"/>
      <c r="CK178" s="196"/>
      <c r="CL178" s="196"/>
      <c r="CM178" s="196"/>
      <c r="CN178" s="196"/>
      <c r="CO178" s="196"/>
      <c r="CP178" s="196"/>
      <c r="CQ178" s="196"/>
      <c r="CR178" s="196"/>
      <c r="CS178" s="196"/>
      <c r="CT178" s="196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196"/>
      <c r="DE178" s="196"/>
      <c r="DF178" s="196"/>
      <c r="DG178" s="196"/>
      <c r="DH178" s="196"/>
      <c r="DI178" s="196"/>
    </row>
    <row r="179" spans="1:121">
      <c r="A179" s="197"/>
      <c r="B179" s="197"/>
      <c r="C179" s="197"/>
      <c r="D179" s="197"/>
      <c r="E179" s="197"/>
      <c r="F179" s="197"/>
      <c r="G179" s="197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6"/>
      <c r="AY179" s="196"/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6"/>
      <c r="BK179" s="196"/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6"/>
      <c r="BW179" s="196"/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6"/>
      <c r="CI179" s="196"/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6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6"/>
      <c r="DG179" s="196"/>
      <c r="DH179" s="196"/>
      <c r="DI179" s="196"/>
    </row>
    <row r="180" spans="1:121">
      <c r="A180" s="197"/>
      <c r="B180" s="197"/>
      <c r="C180" s="197"/>
      <c r="D180" s="197"/>
      <c r="E180" s="197"/>
      <c r="F180" s="197"/>
      <c r="G180" s="197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6"/>
      <c r="AX180" s="196"/>
      <c r="AY180" s="196"/>
      <c r="AZ180" s="196"/>
      <c r="BA180" s="196"/>
      <c r="BB180" s="196"/>
      <c r="BC180" s="196"/>
      <c r="BD180" s="196"/>
      <c r="BE180" s="196"/>
      <c r="BF180" s="196"/>
      <c r="BG180" s="196"/>
      <c r="BH180" s="196"/>
      <c r="BI180" s="196"/>
      <c r="BJ180" s="196"/>
      <c r="BK180" s="196"/>
      <c r="BL180" s="196"/>
      <c r="BM180" s="196"/>
      <c r="BN180" s="196"/>
      <c r="BO180" s="196"/>
      <c r="BP180" s="196"/>
      <c r="BQ180" s="196"/>
      <c r="BR180" s="196"/>
      <c r="BS180" s="196"/>
      <c r="BT180" s="196"/>
      <c r="BU180" s="196"/>
      <c r="BV180" s="196"/>
      <c r="BW180" s="196"/>
      <c r="BX180" s="196"/>
      <c r="BY180" s="196"/>
      <c r="BZ180" s="196"/>
      <c r="CA180" s="196"/>
      <c r="CB180" s="196"/>
      <c r="CC180" s="196"/>
      <c r="CD180" s="196"/>
      <c r="CE180" s="196"/>
      <c r="CF180" s="196"/>
      <c r="CG180" s="196"/>
      <c r="CH180" s="196"/>
      <c r="CI180" s="196"/>
      <c r="CJ180" s="196"/>
      <c r="CK180" s="196"/>
      <c r="CL180" s="196"/>
      <c r="CM180" s="196"/>
      <c r="CN180" s="196"/>
      <c r="CO180" s="196"/>
      <c r="CP180" s="196"/>
      <c r="CQ180" s="196"/>
      <c r="CR180" s="196"/>
      <c r="CS180" s="196"/>
      <c r="CT180" s="196"/>
      <c r="CU180" s="196"/>
      <c r="CV180" s="196"/>
      <c r="CW180" s="196"/>
      <c r="CX180" s="196"/>
      <c r="CY180" s="196"/>
      <c r="CZ180" s="196"/>
      <c r="DA180" s="196"/>
      <c r="DB180" s="196"/>
      <c r="DC180" s="196"/>
      <c r="DD180" s="196"/>
      <c r="DE180" s="196"/>
      <c r="DF180" s="196"/>
      <c r="DG180" s="196"/>
      <c r="DH180" s="196"/>
      <c r="DI180" s="196"/>
    </row>
    <row r="181" spans="1:121">
      <c r="A181" s="197"/>
      <c r="B181" s="197"/>
      <c r="C181" s="197"/>
      <c r="D181" s="197"/>
      <c r="E181" s="197"/>
      <c r="F181" s="197"/>
      <c r="G181" s="197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196"/>
      <c r="AT181" s="196"/>
      <c r="AU181" s="196"/>
      <c r="AV181" s="196"/>
      <c r="AW181" s="196"/>
      <c r="AX181" s="196"/>
      <c r="AY181" s="196"/>
      <c r="AZ181" s="196"/>
      <c r="BA181" s="196"/>
      <c r="BB181" s="196"/>
      <c r="BC181" s="196"/>
      <c r="BD181" s="196"/>
      <c r="BE181" s="196"/>
      <c r="BF181" s="196"/>
      <c r="BG181" s="196"/>
      <c r="BH181" s="196"/>
      <c r="BI181" s="196"/>
      <c r="BJ181" s="196"/>
      <c r="BK181" s="196"/>
      <c r="BL181" s="196"/>
      <c r="BM181" s="196"/>
      <c r="BN181" s="196"/>
      <c r="BO181" s="196"/>
      <c r="BP181" s="196"/>
      <c r="BQ181" s="196"/>
      <c r="BR181" s="196"/>
      <c r="BS181" s="196"/>
      <c r="BT181" s="196"/>
      <c r="BU181" s="196"/>
      <c r="BV181" s="196"/>
      <c r="BW181" s="196"/>
      <c r="BX181" s="196"/>
      <c r="BY181" s="196"/>
      <c r="BZ181" s="196"/>
      <c r="CA181" s="196"/>
      <c r="CB181" s="196"/>
      <c r="CC181" s="196"/>
      <c r="CD181" s="196"/>
      <c r="CE181" s="196"/>
      <c r="CF181" s="196"/>
      <c r="CG181" s="196"/>
      <c r="CH181" s="196"/>
      <c r="CI181" s="196"/>
      <c r="CJ181" s="196"/>
      <c r="CK181" s="196"/>
      <c r="CL181" s="196"/>
      <c r="CM181" s="196"/>
      <c r="CN181" s="196"/>
      <c r="CO181" s="196"/>
      <c r="CP181" s="196"/>
      <c r="CQ181" s="196"/>
      <c r="CR181" s="196"/>
      <c r="CS181" s="196"/>
      <c r="CT181" s="196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196"/>
      <c r="DE181" s="196"/>
      <c r="DF181" s="196"/>
      <c r="DG181" s="196"/>
      <c r="DH181" s="196"/>
      <c r="DI181" s="196"/>
    </row>
    <row r="182" spans="1:121">
      <c r="A182" s="197"/>
      <c r="B182" s="197"/>
      <c r="C182" s="197"/>
      <c r="D182" s="197"/>
      <c r="E182" s="197"/>
      <c r="F182" s="197"/>
      <c r="G182" s="197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6"/>
      <c r="BD182" s="196"/>
      <c r="BE182" s="196"/>
      <c r="BF182" s="196"/>
      <c r="BG182" s="196"/>
      <c r="BH182" s="196"/>
      <c r="BI182" s="196"/>
      <c r="BJ182" s="196"/>
      <c r="BK182" s="196"/>
      <c r="BL182" s="196"/>
      <c r="BM182" s="196"/>
      <c r="BN182" s="196"/>
      <c r="BO182" s="196"/>
      <c r="BP182" s="196"/>
      <c r="BQ182" s="196"/>
      <c r="BR182" s="196"/>
      <c r="BS182" s="196"/>
      <c r="BT182" s="196"/>
      <c r="BU182" s="196"/>
      <c r="BV182" s="196"/>
      <c r="BW182" s="196"/>
      <c r="BX182" s="196"/>
      <c r="BY182" s="196"/>
      <c r="BZ182" s="196"/>
      <c r="CA182" s="196"/>
      <c r="CB182" s="196"/>
      <c r="CC182" s="196"/>
      <c r="CD182" s="196"/>
      <c r="CE182" s="196"/>
      <c r="CF182" s="196"/>
      <c r="CG182" s="196"/>
      <c r="CH182" s="196"/>
      <c r="CI182" s="196"/>
      <c r="CJ182" s="196"/>
      <c r="CK182" s="196"/>
      <c r="CL182" s="196"/>
      <c r="CM182" s="196"/>
      <c r="CN182" s="196"/>
      <c r="CO182" s="196"/>
      <c r="CP182" s="196"/>
      <c r="CQ182" s="196"/>
      <c r="CR182" s="196"/>
      <c r="CS182" s="196"/>
      <c r="CT182" s="196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196"/>
      <c r="DE182" s="196"/>
      <c r="DF182" s="196"/>
      <c r="DG182" s="196"/>
      <c r="DH182" s="196"/>
      <c r="DI182" s="196"/>
    </row>
    <row r="183" spans="1:121">
      <c r="A183" s="197"/>
      <c r="B183" s="197"/>
      <c r="C183" s="197"/>
      <c r="D183" s="197"/>
      <c r="E183" s="197"/>
      <c r="F183" s="197"/>
      <c r="G183" s="197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6"/>
      <c r="AT183" s="196"/>
      <c r="AU183" s="196"/>
      <c r="AV183" s="196"/>
      <c r="AW183" s="196"/>
      <c r="AX183" s="196"/>
      <c r="AY183" s="196"/>
      <c r="AZ183" s="196"/>
      <c r="BA183" s="196"/>
      <c r="BB183" s="196"/>
      <c r="BC183" s="196"/>
      <c r="BD183" s="196"/>
      <c r="BE183" s="196"/>
      <c r="BF183" s="196"/>
      <c r="BG183" s="196"/>
      <c r="BH183" s="196"/>
      <c r="BI183" s="196"/>
      <c r="BJ183" s="196"/>
      <c r="BK183" s="196"/>
      <c r="BL183" s="196"/>
      <c r="BM183" s="196"/>
      <c r="BN183" s="196"/>
      <c r="BO183" s="196"/>
      <c r="BP183" s="196"/>
      <c r="BQ183" s="196"/>
      <c r="BR183" s="196"/>
      <c r="BS183" s="196"/>
      <c r="BT183" s="196"/>
      <c r="BU183" s="196"/>
      <c r="BV183" s="196"/>
      <c r="BW183" s="196"/>
      <c r="BX183" s="196"/>
      <c r="BY183" s="196"/>
      <c r="BZ183" s="196"/>
      <c r="CA183" s="196"/>
      <c r="CB183" s="196"/>
      <c r="CC183" s="196"/>
      <c r="CD183" s="196"/>
      <c r="CE183" s="196"/>
      <c r="CF183" s="196"/>
      <c r="CG183" s="196"/>
      <c r="CH183" s="196"/>
      <c r="CI183" s="196"/>
      <c r="CJ183" s="196"/>
      <c r="CK183" s="196"/>
      <c r="CL183" s="196"/>
      <c r="CM183" s="196"/>
      <c r="CN183" s="196"/>
      <c r="CO183" s="196"/>
      <c r="CP183" s="196"/>
      <c r="CQ183" s="196"/>
      <c r="CR183" s="196"/>
      <c r="CS183" s="196"/>
      <c r="CT183" s="196"/>
      <c r="CU183" s="196"/>
      <c r="CV183" s="196"/>
      <c r="CW183" s="196"/>
      <c r="CX183" s="196"/>
      <c r="CY183" s="196"/>
      <c r="CZ183" s="196"/>
      <c r="DA183" s="196"/>
      <c r="DB183" s="196"/>
      <c r="DC183" s="196"/>
      <c r="DD183" s="196"/>
      <c r="DE183" s="196"/>
      <c r="DF183" s="196"/>
      <c r="DG183" s="196"/>
      <c r="DH183" s="196"/>
      <c r="DI183" s="196"/>
    </row>
    <row r="184" spans="1:121">
      <c r="A184" s="197"/>
      <c r="B184" s="197"/>
      <c r="C184" s="197"/>
      <c r="D184" s="197"/>
      <c r="E184" s="197"/>
      <c r="F184" s="197"/>
      <c r="G184" s="197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6"/>
      <c r="AT184" s="196"/>
      <c r="AU184" s="196"/>
      <c r="AV184" s="196"/>
      <c r="AW184" s="196"/>
      <c r="AX184" s="196"/>
      <c r="AY184" s="196"/>
      <c r="AZ184" s="196"/>
      <c r="BA184" s="196"/>
      <c r="BB184" s="196"/>
      <c r="BC184" s="196"/>
      <c r="BD184" s="196"/>
      <c r="BE184" s="196"/>
      <c r="BF184" s="196"/>
      <c r="BG184" s="196"/>
      <c r="BH184" s="196"/>
      <c r="BI184" s="196"/>
      <c r="BJ184" s="196"/>
      <c r="BK184" s="196"/>
      <c r="BL184" s="196"/>
      <c r="BM184" s="196"/>
      <c r="BN184" s="196"/>
      <c r="BO184" s="196"/>
      <c r="BP184" s="196"/>
      <c r="BQ184" s="196"/>
      <c r="BR184" s="196"/>
      <c r="BS184" s="196"/>
      <c r="BT184" s="196"/>
      <c r="BU184" s="196"/>
      <c r="BV184" s="196"/>
      <c r="BW184" s="196"/>
      <c r="BX184" s="196"/>
      <c r="BY184" s="196"/>
      <c r="BZ184" s="196"/>
      <c r="CA184" s="196"/>
      <c r="CB184" s="196"/>
      <c r="CC184" s="196"/>
      <c r="CD184" s="196"/>
      <c r="CE184" s="196"/>
      <c r="CF184" s="196"/>
      <c r="CG184" s="196"/>
      <c r="CH184" s="196"/>
      <c r="CI184" s="196"/>
      <c r="CJ184" s="196"/>
      <c r="CK184" s="196"/>
      <c r="CL184" s="196"/>
      <c r="CM184" s="196"/>
      <c r="CN184" s="196"/>
      <c r="CO184" s="196"/>
      <c r="CP184" s="196"/>
      <c r="CQ184" s="196"/>
      <c r="CR184" s="196"/>
      <c r="CS184" s="196"/>
      <c r="CT184" s="196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196"/>
      <c r="DE184" s="196"/>
      <c r="DF184" s="196"/>
      <c r="DG184" s="196"/>
      <c r="DH184" s="196"/>
      <c r="DI184" s="196"/>
    </row>
    <row r="185" spans="1:121">
      <c r="A185" s="197"/>
      <c r="B185" s="197"/>
      <c r="C185" s="197"/>
      <c r="D185" s="197"/>
      <c r="E185" s="197"/>
      <c r="F185" s="197"/>
      <c r="G185" s="197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6"/>
      <c r="AT185" s="196"/>
      <c r="AU185" s="196"/>
      <c r="AV185" s="196"/>
      <c r="AW185" s="196"/>
      <c r="AX185" s="196"/>
      <c r="AY185" s="196"/>
      <c r="AZ185" s="196"/>
      <c r="BA185" s="196"/>
      <c r="BB185" s="196"/>
      <c r="BC185" s="196"/>
      <c r="BD185" s="196"/>
      <c r="BE185" s="196"/>
      <c r="BF185" s="196"/>
      <c r="BG185" s="196"/>
      <c r="BH185" s="196"/>
      <c r="BI185" s="196"/>
      <c r="BJ185" s="196"/>
      <c r="BK185" s="196"/>
      <c r="BL185" s="196"/>
      <c r="BM185" s="196"/>
      <c r="BN185" s="196"/>
      <c r="BO185" s="196"/>
      <c r="BP185" s="196"/>
      <c r="BQ185" s="196"/>
      <c r="BR185" s="196"/>
      <c r="BS185" s="196"/>
      <c r="BT185" s="196"/>
      <c r="BU185" s="196"/>
      <c r="BV185" s="196"/>
      <c r="BW185" s="196"/>
      <c r="BX185" s="196"/>
      <c r="BY185" s="196"/>
      <c r="BZ185" s="196"/>
      <c r="CA185" s="196"/>
      <c r="CB185" s="196"/>
      <c r="CC185" s="196"/>
      <c r="CD185" s="196"/>
      <c r="CE185" s="196"/>
      <c r="CF185" s="196"/>
      <c r="CG185" s="196"/>
      <c r="CH185" s="196"/>
      <c r="CI185" s="196"/>
      <c r="CJ185" s="196"/>
      <c r="CK185" s="196"/>
      <c r="CL185" s="196"/>
      <c r="CM185" s="196"/>
      <c r="CN185" s="196"/>
      <c r="CO185" s="196"/>
      <c r="CP185" s="196"/>
      <c r="CQ185" s="196"/>
      <c r="CR185" s="196"/>
      <c r="CS185" s="196"/>
      <c r="CT185" s="196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196"/>
      <c r="DE185" s="196"/>
      <c r="DF185" s="196"/>
      <c r="DG185" s="196"/>
      <c r="DH185" s="196"/>
      <c r="DI185" s="196"/>
    </row>
    <row r="186" spans="1:121">
      <c r="A186" s="197"/>
      <c r="B186" s="197"/>
      <c r="C186" s="197"/>
      <c r="D186" s="197"/>
      <c r="E186" s="197"/>
      <c r="F186" s="197"/>
      <c r="G186" s="197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6"/>
      <c r="AT186" s="196"/>
      <c r="AU186" s="196"/>
      <c r="AV186" s="196"/>
      <c r="AW186" s="196"/>
      <c r="AX186" s="196"/>
      <c r="AY186" s="196"/>
      <c r="AZ186" s="196"/>
      <c r="BA186" s="196"/>
      <c r="BB186" s="196"/>
      <c r="BC186" s="196"/>
      <c r="BD186" s="196"/>
      <c r="BE186" s="196"/>
      <c r="BF186" s="196"/>
      <c r="BG186" s="196"/>
      <c r="BH186" s="196"/>
      <c r="BI186" s="196"/>
      <c r="BJ186" s="196"/>
      <c r="BK186" s="196"/>
      <c r="BL186" s="196"/>
      <c r="BM186" s="196"/>
      <c r="BN186" s="196"/>
      <c r="BO186" s="196"/>
      <c r="BP186" s="196"/>
      <c r="BQ186" s="196"/>
      <c r="BR186" s="196"/>
      <c r="BS186" s="196"/>
      <c r="BT186" s="196"/>
      <c r="BU186" s="196"/>
      <c r="BV186" s="196"/>
      <c r="BW186" s="196"/>
      <c r="BX186" s="196"/>
      <c r="BY186" s="196"/>
      <c r="BZ186" s="196"/>
      <c r="CA186" s="196"/>
      <c r="CB186" s="196"/>
      <c r="CC186" s="196"/>
      <c r="CD186" s="196"/>
      <c r="CE186" s="196"/>
      <c r="CF186" s="196"/>
      <c r="CG186" s="196"/>
      <c r="CH186" s="196"/>
      <c r="CI186" s="196"/>
      <c r="CJ186" s="196"/>
      <c r="CK186" s="196"/>
      <c r="CL186" s="196"/>
      <c r="CM186" s="196"/>
      <c r="CN186" s="196"/>
      <c r="CO186" s="196"/>
      <c r="CP186" s="196"/>
      <c r="CQ186" s="196"/>
      <c r="CR186" s="196"/>
      <c r="CS186" s="196"/>
      <c r="CT186" s="196"/>
      <c r="CU186" s="196"/>
      <c r="CV186" s="196"/>
      <c r="CW186" s="196"/>
      <c r="CX186" s="196"/>
      <c r="CY186" s="196"/>
      <c r="CZ186" s="196"/>
      <c r="DA186" s="196"/>
      <c r="DB186" s="196"/>
      <c r="DC186" s="196"/>
      <c r="DD186" s="196"/>
      <c r="DE186" s="196"/>
      <c r="DF186" s="196"/>
      <c r="DG186" s="196"/>
      <c r="DH186" s="196"/>
      <c r="DI186" s="196"/>
    </row>
    <row r="187" spans="1:121">
      <c r="A187" s="197"/>
      <c r="B187" s="197"/>
      <c r="C187" s="197"/>
      <c r="D187" s="197"/>
      <c r="E187" s="197"/>
      <c r="F187" s="197"/>
      <c r="G187" s="197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6"/>
      <c r="AT187" s="196"/>
      <c r="AU187" s="196"/>
      <c r="AV187" s="196"/>
      <c r="AW187" s="196"/>
      <c r="AX187" s="196"/>
      <c r="AY187" s="196"/>
      <c r="AZ187" s="196"/>
      <c r="BA187" s="196"/>
      <c r="BB187" s="196"/>
      <c r="BC187" s="196"/>
      <c r="BD187" s="196"/>
      <c r="BE187" s="196"/>
      <c r="BF187" s="196"/>
      <c r="BG187" s="196"/>
      <c r="BH187" s="196"/>
      <c r="BI187" s="196"/>
      <c r="BJ187" s="196"/>
      <c r="BK187" s="196"/>
      <c r="BL187" s="196"/>
      <c r="BM187" s="196"/>
      <c r="BN187" s="196"/>
      <c r="BO187" s="196"/>
      <c r="BP187" s="196"/>
      <c r="BQ187" s="196"/>
      <c r="BR187" s="196"/>
      <c r="BS187" s="196"/>
      <c r="BT187" s="196"/>
      <c r="BU187" s="196"/>
      <c r="BV187" s="196"/>
      <c r="BW187" s="196"/>
      <c r="BX187" s="196"/>
      <c r="BY187" s="196"/>
      <c r="BZ187" s="196"/>
      <c r="CA187" s="196"/>
      <c r="CB187" s="196"/>
      <c r="CC187" s="196"/>
      <c r="CD187" s="196"/>
      <c r="CE187" s="196"/>
      <c r="CF187" s="196"/>
      <c r="CG187" s="196"/>
      <c r="CH187" s="196"/>
      <c r="CI187" s="196"/>
      <c r="CJ187" s="196"/>
      <c r="CK187" s="196"/>
      <c r="CL187" s="196"/>
      <c r="CM187" s="196"/>
      <c r="CN187" s="196"/>
      <c r="CO187" s="196"/>
      <c r="CP187" s="196"/>
      <c r="CQ187" s="196"/>
      <c r="CR187" s="196"/>
      <c r="CS187" s="196"/>
      <c r="CT187" s="196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196"/>
      <c r="DE187" s="196"/>
      <c r="DF187" s="196"/>
      <c r="DG187" s="196"/>
      <c r="DH187" s="196"/>
      <c r="DI187" s="196"/>
    </row>
    <row r="188" spans="1:121">
      <c r="A188" s="197"/>
      <c r="B188" s="197"/>
      <c r="C188" s="197"/>
      <c r="D188" s="197"/>
      <c r="E188" s="197"/>
      <c r="F188" s="197"/>
      <c r="G188" s="197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6"/>
      <c r="BN188" s="196"/>
      <c r="BO188" s="196"/>
      <c r="BP188" s="196"/>
      <c r="BQ188" s="196"/>
      <c r="BR188" s="196"/>
      <c r="BS188" s="196"/>
      <c r="BT188" s="196"/>
      <c r="BU188" s="196"/>
      <c r="BV188" s="196"/>
      <c r="BW188" s="196"/>
      <c r="BX188" s="196"/>
      <c r="BY188" s="196"/>
      <c r="BZ188" s="196"/>
      <c r="CA188" s="196"/>
      <c r="CB188" s="196"/>
      <c r="CC188" s="196"/>
      <c r="CD188" s="196"/>
      <c r="CE188" s="196"/>
      <c r="CF188" s="196"/>
      <c r="CG188" s="196"/>
      <c r="CH188" s="196"/>
      <c r="CI188" s="196"/>
      <c r="CJ188" s="196"/>
      <c r="CK188" s="196"/>
      <c r="CL188" s="196"/>
      <c r="CM188" s="196"/>
      <c r="CN188" s="196"/>
      <c r="CO188" s="196"/>
      <c r="CP188" s="196"/>
      <c r="CQ188" s="196"/>
      <c r="CR188" s="196"/>
      <c r="CS188" s="196"/>
      <c r="CT188" s="196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196"/>
      <c r="DE188" s="196"/>
      <c r="DF188" s="196"/>
      <c r="DG188" s="196"/>
      <c r="DH188" s="196"/>
      <c r="DI188" s="196"/>
    </row>
    <row r="189" spans="1:121">
      <c r="A189" s="197"/>
      <c r="B189" s="197"/>
      <c r="C189" s="197"/>
      <c r="D189" s="197"/>
      <c r="E189" s="197"/>
      <c r="F189" s="197"/>
      <c r="G189" s="197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6"/>
      <c r="BN189" s="196"/>
      <c r="BO189" s="196"/>
      <c r="BP189" s="196"/>
      <c r="BQ189" s="196"/>
      <c r="BR189" s="196"/>
      <c r="BS189" s="196"/>
      <c r="BT189" s="196"/>
      <c r="BU189" s="196"/>
      <c r="BV189" s="196"/>
      <c r="BW189" s="196"/>
      <c r="BX189" s="196"/>
      <c r="BY189" s="196"/>
      <c r="BZ189" s="196"/>
      <c r="CA189" s="196"/>
      <c r="CB189" s="196"/>
      <c r="CC189" s="196"/>
      <c r="CD189" s="196"/>
      <c r="CE189" s="196"/>
      <c r="CF189" s="196"/>
      <c r="CG189" s="196"/>
      <c r="CH189" s="196"/>
      <c r="CI189" s="196"/>
      <c r="CJ189" s="196"/>
      <c r="CK189" s="196"/>
      <c r="CL189" s="196"/>
      <c r="CM189" s="196"/>
      <c r="CN189" s="196"/>
      <c r="CO189" s="196"/>
      <c r="CP189" s="196"/>
      <c r="CQ189" s="196"/>
      <c r="CR189" s="196"/>
      <c r="CS189" s="196"/>
      <c r="CT189" s="196"/>
      <c r="CU189" s="196"/>
      <c r="CV189" s="196"/>
      <c r="CW189" s="196"/>
      <c r="CX189" s="196"/>
      <c r="CY189" s="196"/>
      <c r="CZ189" s="196"/>
      <c r="DA189" s="196"/>
      <c r="DB189" s="196"/>
      <c r="DC189" s="196"/>
      <c r="DD189" s="196"/>
      <c r="DE189" s="196"/>
      <c r="DF189" s="196"/>
      <c r="DG189" s="196"/>
      <c r="DH189" s="196"/>
      <c r="DI189" s="196"/>
    </row>
    <row r="190" spans="1:121">
      <c r="A190" s="197"/>
      <c r="B190" s="197"/>
      <c r="C190" s="197"/>
      <c r="D190" s="197"/>
      <c r="E190" s="197"/>
      <c r="F190" s="197"/>
      <c r="G190" s="197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6"/>
      <c r="BN190" s="196"/>
      <c r="BO190" s="196"/>
      <c r="BP190" s="196"/>
      <c r="BQ190" s="196"/>
      <c r="BR190" s="196"/>
      <c r="BS190" s="196"/>
      <c r="BT190" s="196"/>
      <c r="BU190" s="196"/>
      <c r="BV190" s="196"/>
      <c r="BW190" s="196"/>
      <c r="BX190" s="196"/>
      <c r="BY190" s="196"/>
      <c r="BZ190" s="196"/>
      <c r="CA190" s="196"/>
      <c r="CB190" s="196"/>
      <c r="CC190" s="196"/>
      <c r="CD190" s="196"/>
      <c r="CE190" s="196"/>
      <c r="CF190" s="196"/>
      <c r="CG190" s="196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</row>
    <row r="191" spans="1:121">
      <c r="A191" s="197"/>
      <c r="B191" s="197"/>
      <c r="C191" s="197"/>
      <c r="D191" s="197"/>
      <c r="E191" s="197"/>
      <c r="F191" s="197"/>
      <c r="G191" s="197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6"/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6"/>
      <c r="CJ191" s="196"/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6"/>
      <c r="DG191" s="196"/>
      <c r="DH191" s="196"/>
      <c r="DI191" s="196"/>
    </row>
    <row r="192" spans="1:121">
      <c r="A192" s="197"/>
      <c r="B192" s="197"/>
      <c r="C192" s="197"/>
      <c r="D192" s="197"/>
      <c r="E192" s="197"/>
      <c r="F192" s="197"/>
      <c r="G192" s="197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6"/>
      <c r="BN192" s="196"/>
      <c r="BO192" s="196"/>
      <c r="BP192" s="196"/>
      <c r="BQ192" s="196"/>
      <c r="BR192" s="196"/>
      <c r="BS192" s="196"/>
      <c r="BT192" s="196"/>
      <c r="BU192" s="196"/>
      <c r="BV192" s="196"/>
      <c r="BW192" s="196"/>
      <c r="BX192" s="196"/>
      <c r="BY192" s="196"/>
      <c r="BZ192" s="196"/>
      <c r="CA192" s="196"/>
      <c r="CB192" s="196"/>
      <c r="CC192" s="196"/>
      <c r="CD192" s="196"/>
      <c r="CE192" s="196"/>
      <c r="CF192" s="196"/>
      <c r="CG192" s="196"/>
      <c r="CH192" s="196"/>
      <c r="CI192" s="196"/>
      <c r="CJ192" s="196"/>
      <c r="CK192" s="196"/>
      <c r="CL192" s="196"/>
      <c r="CM192" s="196"/>
      <c r="CN192" s="196"/>
      <c r="CO192" s="196"/>
      <c r="CP192" s="196"/>
      <c r="CQ192" s="196"/>
      <c r="CR192" s="196"/>
      <c r="CS192" s="196"/>
      <c r="CT192" s="196"/>
      <c r="CU192" s="196"/>
      <c r="CV192" s="196"/>
      <c r="CW192" s="196"/>
      <c r="CX192" s="196"/>
      <c r="CY192" s="196"/>
      <c r="CZ192" s="196"/>
      <c r="DA192" s="196"/>
      <c r="DB192" s="196"/>
      <c r="DC192" s="196"/>
      <c r="DD192" s="196"/>
      <c r="DE192" s="196"/>
      <c r="DF192" s="196"/>
      <c r="DG192" s="196"/>
      <c r="DH192" s="196"/>
      <c r="DI192" s="196"/>
    </row>
    <row r="193" spans="1:121">
      <c r="A193" s="197"/>
      <c r="B193" s="197"/>
      <c r="C193" s="197"/>
      <c r="D193" s="197"/>
      <c r="E193" s="197"/>
      <c r="F193" s="197"/>
      <c r="G193" s="197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G193" s="196"/>
      <c r="BH193" s="196"/>
      <c r="BI193" s="196"/>
      <c r="BJ193" s="196"/>
      <c r="BK193" s="196"/>
      <c r="BL193" s="196"/>
      <c r="BM193" s="196"/>
      <c r="BN193" s="196"/>
      <c r="BO193" s="196"/>
      <c r="BP193" s="196"/>
      <c r="BQ193" s="196"/>
      <c r="BR193" s="196"/>
      <c r="BS193" s="196"/>
      <c r="BT193" s="196"/>
      <c r="BU193" s="196"/>
      <c r="BV193" s="196"/>
      <c r="BW193" s="196"/>
      <c r="BX193" s="196"/>
      <c r="BY193" s="196"/>
      <c r="BZ193" s="196"/>
      <c r="CA193" s="196"/>
      <c r="CB193" s="196"/>
      <c r="CC193" s="196"/>
      <c r="CD193" s="196"/>
      <c r="CE193" s="196"/>
      <c r="CF193" s="196"/>
      <c r="CG193" s="196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</row>
    <row r="194" spans="1:121">
      <c r="A194" s="197"/>
      <c r="B194" s="197"/>
      <c r="C194" s="197"/>
      <c r="D194" s="197"/>
      <c r="E194" s="197"/>
      <c r="F194" s="197"/>
      <c r="G194" s="197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6"/>
      <c r="AW194" s="196"/>
      <c r="AX194" s="196"/>
      <c r="AY194" s="196"/>
      <c r="AZ194" s="196"/>
      <c r="BA194" s="196"/>
      <c r="BB194" s="196"/>
      <c r="BC194" s="196"/>
      <c r="BD194" s="196"/>
      <c r="BE194" s="196"/>
      <c r="BF194" s="196"/>
      <c r="BG194" s="196"/>
      <c r="BH194" s="196"/>
      <c r="BI194" s="196"/>
      <c r="BJ194" s="196"/>
      <c r="BK194" s="196"/>
      <c r="BL194" s="196"/>
      <c r="BM194" s="196"/>
      <c r="BN194" s="196"/>
      <c r="BO194" s="196"/>
      <c r="BP194" s="196"/>
      <c r="BQ194" s="196"/>
      <c r="BR194" s="196"/>
      <c r="BS194" s="196"/>
      <c r="BT194" s="196"/>
      <c r="BU194" s="196"/>
      <c r="BV194" s="196"/>
      <c r="BW194" s="196"/>
      <c r="BX194" s="196"/>
      <c r="BY194" s="196"/>
      <c r="BZ194" s="196"/>
      <c r="CA194" s="196"/>
      <c r="CB194" s="196"/>
      <c r="CC194" s="196"/>
      <c r="CD194" s="196"/>
      <c r="CE194" s="196"/>
      <c r="CF194" s="196"/>
      <c r="CG194" s="196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</row>
    <row r="195" spans="1:121">
      <c r="A195" s="197"/>
      <c r="B195" s="197"/>
      <c r="C195" s="197"/>
      <c r="D195" s="197"/>
      <c r="E195" s="197"/>
      <c r="F195" s="197"/>
      <c r="G195" s="197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196"/>
      <c r="AT195" s="196"/>
      <c r="AU195" s="196"/>
      <c r="AV195" s="196"/>
      <c r="AW195" s="196"/>
      <c r="AX195" s="196"/>
      <c r="AY195" s="196"/>
      <c r="AZ195" s="196"/>
      <c r="BA195" s="196"/>
      <c r="BB195" s="196"/>
      <c r="BC195" s="196"/>
      <c r="BD195" s="196"/>
      <c r="BE195" s="196"/>
      <c r="BF195" s="196"/>
      <c r="BG195" s="196"/>
      <c r="BH195" s="196"/>
      <c r="BI195" s="196"/>
      <c r="BJ195" s="196"/>
      <c r="BK195" s="196"/>
      <c r="BL195" s="196"/>
      <c r="BM195" s="196"/>
      <c r="BN195" s="196"/>
      <c r="BO195" s="196"/>
      <c r="BP195" s="196"/>
      <c r="BQ195" s="196"/>
      <c r="BR195" s="196"/>
      <c r="BS195" s="196"/>
      <c r="BT195" s="196"/>
      <c r="BU195" s="196"/>
      <c r="BV195" s="196"/>
      <c r="BW195" s="196"/>
      <c r="BX195" s="196"/>
      <c r="BY195" s="196"/>
      <c r="BZ195" s="196"/>
      <c r="CA195" s="196"/>
      <c r="CB195" s="196"/>
      <c r="CC195" s="196"/>
      <c r="CD195" s="196"/>
      <c r="CE195" s="196"/>
      <c r="CF195" s="196"/>
      <c r="CG195" s="196"/>
      <c r="CH195" s="196"/>
      <c r="CI195" s="196"/>
      <c r="CJ195" s="196"/>
      <c r="CK195" s="196"/>
      <c r="CL195" s="196"/>
      <c r="CM195" s="196"/>
      <c r="CN195" s="196"/>
      <c r="CO195" s="196"/>
      <c r="CP195" s="196"/>
      <c r="CQ195" s="196"/>
      <c r="CR195" s="196"/>
      <c r="CS195" s="196"/>
      <c r="CT195" s="196"/>
      <c r="CU195" s="196"/>
      <c r="CV195" s="196"/>
      <c r="CW195" s="196"/>
      <c r="CX195" s="196"/>
      <c r="CY195" s="196"/>
      <c r="CZ195" s="196"/>
      <c r="DA195" s="196"/>
      <c r="DB195" s="196"/>
      <c r="DC195" s="196"/>
      <c r="DD195" s="196"/>
      <c r="DE195" s="196"/>
      <c r="DF195" s="196"/>
      <c r="DG195" s="196"/>
      <c r="DH195" s="196"/>
      <c r="DI195" s="196"/>
    </row>
    <row r="196" spans="1:121">
      <c r="A196" s="197"/>
      <c r="B196" s="197"/>
      <c r="C196" s="197"/>
      <c r="D196" s="197"/>
      <c r="E196" s="197"/>
      <c r="F196" s="197"/>
      <c r="G196" s="197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6"/>
      <c r="BQ196" s="196"/>
      <c r="BR196" s="196"/>
      <c r="BS196" s="196"/>
      <c r="BT196" s="196"/>
      <c r="BU196" s="196"/>
      <c r="BV196" s="196"/>
      <c r="BW196" s="196"/>
      <c r="BX196" s="196"/>
      <c r="BY196" s="196"/>
      <c r="BZ196" s="196"/>
      <c r="CA196" s="196"/>
      <c r="CB196" s="196"/>
      <c r="CC196" s="196"/>
      <c r="CD196" s="196"/>
      <c r="CE196" s="196"/>
      <c r="CF196" s="196"/>
      <c r="CG196" s="196"/>
      <c r="CH196" s="196"/>
      <c r="CI196" s="196"/>
      <c r="CJ196" s="196"/>
      <c r="CK196" s="196"/>
      <c r="CL196" s="196"/>
      <c r="CM196" s="196"/>
      <c r="CN196" s="196"/>
      <c r="CO196" s="196"/>
      <c r="CP196" s="196"/>
      <c r="CQ196" s="196"/>
      <c r="CR196" s="196"/>
      <c r="CS196" s="196"/>
      <c r="CT196" s="196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196"/>
      <c r="DE196" s="196"/>
      <c r="DF196" s="196"/>
      <c r="DG196" s="196"/>
      <c r="DH196" s="196"/>
      <c r="DI196" s="196"/>
    </row>
    <row r="197" spans="1:121">
      <c r="A197" s="197"/>
      <c r="B197" s="197"/>
      <c r="C197" s="197"/>
      <c r="D197" s="197"/>
      <c r="E197" s="197"/>
      <c r="F197" s="197"/>
      <c r="G197" s="197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6"/>
      <c r="BQ197" s="196"/>
      <c r="BR197" s="196"/>
      <c r="BS197" s="196"/>
      <c r="BT197" s="196"/>
      <c r="BU197" s="196"/>
      <c r="BV197" s="196"/>
      <c r="BW197" s="196"/>
      <c r="BX197" s="196"/>
      <c r="BY197" s="196"/>
      <c r="BZ197" s="196"/>
      <c r="CA197" s="196"/>
      <c r="CB197" s="196"/>
      <c r="CC197" s="196"/>
      <c r="CD197" s="196"/>
      <c r="CE197" s="196"/>
      <c r="CF197" s="196"/>
      <c r="CG197" s="196"/>
      <c r="CH197" s="196"/>
      <c r="CI197" s="196"/>
      <c r="CJ197" s="196"/>
      <c r="CK197" s="196"/>
      <c r="CL197" s="196"/>
      <c r="CM197" s="196"/>
      <c r="CN197" s="196"/>
      <c r="CO197" s="196"/>
      <c r="CP197" s="196"/>
      <c r="CQ197" s="196"/>
      <c r="CR197" s="196"/>
      <c r="CS197" s="196"/>
      <c r="CT197" s="196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196"/>
      <c r="DE197" s="196"/>
      <c r="DF197" s="196"/>
      <c r="DG197" s="196"/>
      <c r="DH197" s="196"/>
      <c r="DI197" s="196"/>
    </row>
    <row r="198" spans="1:121">
      <c r="A198" s="197"/>
      <c r="B198" s="197"/>
      <c r="C198" s="197"/>
      <c r="D198" s="197"/>
      <c r="E198" s="197"/>
      <c r="F198" s="197"/>
      <c r="G198" s="197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196"/>
      <c r="AJ198" s="196"/>
      <c r="AK198" s="196"/>
      <c r="AL198" s="196"/>
      <c r="AM198" s="196"/>
      <c r="AN198" s="196"/>
      <c r="AO198" s="196"/>
      <c r="AP198" s="196"/>
      <c r="AQ198" s="196"/>
      <c r="AR198" s="196"/>
      <c r="AS198" s="196"/>
      <c r="AT198" s="196"/>
      <c r="AU198" s="196"/>
      <c r="AV198" s="196"/>
      <c r="AW198" s="196"/>
      <c r="AX198" s="196"/>
      <c r="AY198" s="196"/>
      <c r="AZ198" s="196"/>
      <c r="BA198" s="196"/>
      <c r="BB198" s="196"/>
      <c r="BC198" s="196"/>
      <c r="BD198" s="196"/>
      <c r="BE198" s="196"/>
      <c r="BF198" s="196"/>
      <c r="BG198" s="196"/>
      <c r="BH198" s="196"/>
      <c r="BI198" s="196"/>
      <c r="BJ198" s="196"/>
      <c r="BK198" s="196"/>
      <c r="BL198" s="196"/>
      <c r="BM198" s="196"/>
      <c r="BN198" s="196"/>
      <c r="BO198" s="196"/>
      <c r="BP198" s="196"/>
      <c r="BQ198" s="196"/>
      <c r="BR198" s="196"/>
      <c r="BS198" s="196"/>
      <c r="BT198" s="196"/>
      <c r="BU198" s="196"/>
      <c r="BV198" s="196"/>
      <c r="BW198" s="196"/>
      <c r="BX198" s="196"/>
      <c r="BY198" s="196"/>
      <c r="BZ198" s="196"/>
      <c r="CA198" s="196"/>
      <c r="CB198" s="196"/>
      <c r="CC198" s="196"/>
      <c r="CD198" s="196"/>
      <c r="CE198" s="196"/>
      <c r="CF198" s="196"/>
      <c r="CG198" s="196"/>
      <c r="CH198" s="196"/>
      <c r="CI198" s="196"/>
      <c r="CJ198" s="196"/>
      <c r="CK198" s="196"/>
      <c r="CL198" s="196"/>
      <c r="CM198" s="196"/>
      <c r="CN198" s="196"/>
      <c r="CO198" s="196"/>
      <c r="CP198" s="196"/>
      <c r="CQ198" s="196"/>
      <c r="CR198" s="196"/>
      <c r="CS198" s="196"/>
      <c r="CT198" s="196"/>
      <c r="CU198" s="196"/>
      <c r="CV198" s="196"/>
      <c r="CW198" s="196"/>
      <c r="CX198" s="196"/>
      <c r="CY198" s="196"/>
      <c r="CZ198" s="196"/>
      <c r="DA198" s="196"/>
      <c r="DB198" s="196"/>
      <c r="DC198" s="196"/>
      <c r="DD198" s="196"/>
      <c r="DE198" s="196"/>
      <c r="DF198" s="196"/>
      <c r="DG198" s="196"/>
      <c r="DH198" s="196"/>
      <c r="DI198" s="196"/>
    </row>
    <row r="199" spans="1:121">
      <c r="A199" s="197"/>
      <c r="B199" s="197"/>
      <c r="C199" s="197"/>
      <c r="D199" s="197"/>
      <c r="E199" s="197"/>
      <c r="F199" s="197"/>
      <c r="G199" s="197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196"/>
      <c r="AJ199" s="196"/>
      <c r="AK199" s="196"/>
      <c r="AL199" s="196"/>
      <c r="AM199" s="196"/>
      <c r="AN199" s="196"/>
      <c r="AO199" s="196"/>
      <c r="AP199" s="196"/>
      <c r="AQ199" s="196"/>
      <c r="AR199" s="196"/>
      <c r="AS199" s="196"/>
      <c r="AT199" s="196"/>
      <c r="AU199" s="196"/>
      <c r="AV199" s="196"/>
      <c r="AW199" s="196"/>
      <c r="AX199" s="196"/>
      <c r="AY199" s="196"/>
      <c r="AZ199" s="196"/>
      <c r="BA199" s="196"/>
      <c r="BB199" s="196"/>
      <c r="BC199" s="196"/>
      <c r="BD199" s="196"/>
      <c r="BE199" s="196"/>
      <c r="BF199" s="196"/>
      <c r="BG199" s="196"/>
      <c r="BH199" s="196"/>
      <c r="BI199" s="196"/>
      <c r="BJ199" s="196"/>
      <c r="BK199" s="196"/>
      <c r="BL199" s="196"/>
      <c r="BM199" s="196"/>
      <c r="BN199" s="196"/>
      <c r="BO199" s="196"/>
      <c r="BP199" s="196"/>
      <c r="BQ199" s="196"/>
      <c r="BR199" s="196"/>
      <c r="BS199" s="196"/>
      <c r="BT199" s="196"/>
      <c r="BU199" s="196"/>
      <c r="BV199" s="196"/>
      <c r="BW199" s="196"/>
      <c r="BX199" s="196"/>
      <c r="BY199" s="196"/>
      <c r="BZ199" s="196"/>
      <c r="CA199" s="196"/>
      <c r="CB199" s="196"/>
      <c r="CC199" s="196"/>
      <c r="CD199" s="196"/>
      <c r="CE199" s="196"/>
      <c r="CF199" s="196"/>
      <c r="CG199" s="196"/>
      <c r="CH199" s="196"/>
      <c r="CI199" s="196"/>
      <c r="CJ199" s="196"/>
      <c r="CK199" s="196"/>
      <c r="CL199" s="196"/>
      <c r="CM199" s="196"/>
      <c r="CN199" s="196"/>
      <c r="CO199" s="196"/>
      <c r="CP199" s="196"/>
      <c r="CQ199" s="196"/>
      <c r="CR199" s="196"/>
      <c r="CS199" s="196"/>
      <c r="CT199" s="196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196"/>
      <c r="DE199" s="196"/>
      <c r="DF199" s="196"/>
      <c r="DG199" s="196"/>
      <c r="DH199" s="196"/>
      <c r="DI199" s="196"/>
    </row>
    <row r="200" spans="1:121">
      <c r="A200" s="197"/>
      <c r="B200" s="197"/>
      <c r="C200" s="197"/>
      <c r="D200" s="197"/>
      <c r="E200" s="197"/>
      <c r="F200" s="197"/>
      <c r="G200" s="197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96"/>
      <c r="CO200" s="196"/>
      <c r="CP200" s="196"/>
      <c r="CQ200" s="196"/>
      <c r="CR200" s="196"/>
      <c r="CS200" s="196"/>
      <c r="CT200" s="196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196"/>
      <c r="DE200" s="196"/>
      <c r="DF200" s="196"/>
      <c r="DG200" s="196"/>
      <c r="DH200" s="196"/>
      <c r="DI200" s="196"/>
    </row>
    <row r="201" spans="1:121">
      <c r="A201" s="197"/>
      <c r="B201" s="197"/>
      <c r="C201" s="197"/>
      <c r="D201" s="197"/>
      <c r="E201" s="197"/>
      <c r="F201" s="197"/>
      <c r="G201" s="197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6"/>
      <c r="AT201" s="196"/>
      <c r="AU201" s="196"/>
      <c r="AV201" s="196"/>
      <c r="AW201" s="196"/>
      <c r="AX201" s="196"/>
      <c r="AY201" s="196"/>
      <c r="AZ201" s="196"/>
      <c r="BA201" s="196"/>
      <c r="BB201" s="196"/>
      <c r="BC201" s="196"/>
      <c r="BD201" s="196"/>
      <c r="BE201" s="196"/>
      <c r="BF201" s="196"/>
      <c r="BG201" s="196"/>
      <c r="BH201" s="196"/>
      <c r="BI201" s="196"/>
      <c r="BJ201" s="196"/>
      <c r="BK201" s="196"/>
      <c r="BL201" s="196"/>
      <c r="BM201" s="196"/>
      <c r="BN201" s="196"/>
      <c r="BO201" s="196"/>
      <c r="BP201" s="196"/>
      <c r="BQ201" s="196"/>
      <c r="BR201" s="196"/>
      <c r="BS201" s="196"/>
      <c r="BT201" s="196"/>
      <c r="BU201" s="196"/>
      <c r="BV201" s="196"/>
      <c r="BW201" s="196"/>
      <c r="BX201" s="196"/>
      <c r="BY201" s="196"/>
      <c r="BZ201" s="196"/>
      <c r="CA201" s="196"/>
      <c r="CB201" s="196"/>
      <c r="CC201" s="196"/>
      <c r="CD201" s="196"/>
      <c r="CE201" s="196"/>
      <c r="CF201" s="196"/>
      <c r="CG201" s="196"/>
      <c r="CH201" s="196"/>
      <c r="CI201" s="196"/>
      <c r="CJ201" s="196"/>
      <c r="CK201" s="196"/>
      <c r="CL201" s="196"/>
      <c r="CM201" s="196"/>
      <c r="CN201" s="196"/>
      <c r="CO201" s="196"/>
      <c r="CP201" s="196"/>
      <c r="CQ201" s="196"/>
      <c r="CR201" s="196"/>
      <c r="CS201" s="196"/>
      <c r="CT201" s="196"/>
      <c r="CU201" s="196"/>
      <c r="CV201" s="196"/>
      <c r="CW201" s="196"/>
      <c r="CX201" s="196"/>
      <c r="CY201" s="196"/>
      <c r="CZ201" s="196"/>
      <c r="DA201" s="196"/>
      <c r="DB201" s="196"/>
      <c r="DC201" s="196"/>
      <c r="DD201" s="196"/>
      <c r="DE201" s="196"/>
      <c r="DF201" s="196"/>
      <c r="DG201" s="196"/>
      <c r="DH201" s="196"/>
      <c r="DI201" s="196"/>
    </row>
    <row r="202" spans="1:121">
      <c r="A202" s="197"/>
      <c r="B202" s="197"/>
      <c r="C202" s="197"/>
      <c r="D202" s="197"/>
      <c r="E202" s="197"/>
      <c r="F202" s="197"/>
      <c r="G202" s="197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6"/>
      <c r="AT202" s="196"/>
      <c r="AU202" s="196"/>
      <c r="AV202" s="196"/>
      <c r="AW202" s="196"/>
      <c r="AX202" s="196"/>
      <c r="AY202" s="196"/>
      <c r="AZ202" s="196"/>
      <c r="BA202" s="196"/>
      <c r="BB202" s="196"/>
      <c r="BC202" s="196"/>
      <c r="BD202" s="196"/>
      <c r="BE202" s="196"/>
      <c r="BF202" s="196"/>
      <c r="BG202" s="196"/>
      <c r="BH202" s="196"/>
      <c r="BI202" s="196"/>
      <c r="BJ202" s="196"/>
      <c r="BK202" s="196"/>
      <c r="BL202" s="196"/>
      <c r="BM202" s="196"/>
      <c r="BN202" s="196"/>
      <c r="BO202" s="196"/>
      <c r="BP202" s="196"/>
      <c r="BQ202" s="196"/>
      <c r="BR202" s="196"/>
      <c r="BS202" s="196"/>
      <c r="BT202" s="196"/>
      <c r="BU202" s="196"/>
      <c r="BV202" s="196"/>
      <c r="BW202" s="196"/>
      <c r="BX202" s="196"/>
      <c r="BY202" s="196"/>
      <c r="BZ202" s="196"/>
      <c r="CA202" s="196"/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6"/>
      <c r="DG202" s="196"/>
      <c r="DH202" s="196"/>
      <c r="DI202" s="196"/>
    </row>
    <row r="203" spans="1:121">
      <c r="A203" s="197"/>
      <c r="B203" s="197"/>
      <c r="C203" s="197"/>
      <c r="D203" s="197"/>
      <c r="E203" s="197"/>
      <c r="F203" s="197"/>
      <c r="G203" s="197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6"/>
      <c r="AT203" s="196"/>
      <c r="AU203" s="196"/>
      <c r="AV203" s="196"/>
      <c r="AW203" s="196"/>
      <c r="AX203" s="196"/>
      <c r="AY203" s="196"/>
      <c r="AZ203" s="196"/>
      <c r="BA203" s="196"/>
      <c r="BB203" s="196"/>
      <c r="BC203" s="196"/>
      <c r="BD203" s="196"/>
      <c r="BE203" s="196"/>
      <c r="BF203" s="196"/>
      <c r="BG203" s="196"/>
      <c r="BH203" s="196"/>
      <c r="BI203" s="196"/>
      <c r="BJ203" s="196"/>
      <c r="BK203" s="196"/>
      <c r="BL203" s="196"/>
      <c r="BM203" s="196"/>
      <c r="BN203" s="196"/>
      <c r="BO203" s="196"/>
      <c r="BP203" s="196"/>
      <c r="BQ203" s="196"/>
      <c r="BR203" s="196"/>
      <c r="BS203" s="196"/>
      <c r="BT203" s="196"/>
      <c r="BU203" s="196"/>
      <c r="BV203" s="196"/>
      <c r="BW203" s="196"/>
      <c r="BX203" s="196"/>
      <c r="BY203" s="196"/>
      <c r="BZ203" s="196"/>
      <c r="CA203" s="196"/>
      <c r="CB203" s="196"/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</row>
    <row r="204" spans="1:121">
      <c r="A204" s="197"/>
      <c r="B204" s="197"/>
      <c r="C204" s="197"/>
      <c r="D204" s="197"/>
      <c r="E204" s="197"/>
      <c r="F204" s="197"/>
      <c r="G204" s="197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6"/>
      <c r="AT204" s="196"/>
      <c r="AU204" s="196"/>
      <c r="AV204" s="196"/>
      <c r="AW204" s="196"/>
      <c r="AX204" s="196"/>
      <c r="AY204" s="196"/>
      <c r="AZ204" s="196"/>
      <c r="BA204" s="196"/>
      <c r="BB204" s="196"/>
      <c r="BC204" s="196"/>
      <c r="BD204" s="196"/>
      <c r="BE204" s="196"/>
      <c r="BF204" s="196"/>
      <c r="BG204" s="196"/>
      <c r="BH204" s="196"/>
      <c r="BI204" s="196"/>
      <c r="BJ204" s="196"/>
      <c r="BK204" s="196"/>
      <c r="BL204" s="196"/>
      <c r="BM204" s="196"/>
      <c r="BN204" s="196"/>
      <c r="BO204" s="196"/>
      <c r="BP204" s="196"/>
      <c r="BQ204" s="196"/>
      <c r="BR204" s="196"/>
      <c r="BS204" s="196"/>
      <c r="BT204" s="196"/>
      <c r="BU204" s="196"/>
      <c r="BV204" s="196"/>
      <c r="BW204" s="196"/>
      <c r="BX204" s="196"/>
      <c r="BY204" s="196"/>
      <c r="BZ204" s="196"/>
      <c r="CA204" s="196"/>
      <c r="CB204" s="196"/>
      <c r="CC204" s="196"/>
      <c r="CD204" s="196"/>
      <c r="CE204" s="196"/>
      <c r="CF204" s="196"/>
      <c r="CG204" s="196"/>
      <c r="CH204" s="196"/>
      <c r="CI204" s="196"/>
      <c r="CJ204" s="196"/>
      <c r="CK204" s="196"/>
      <c r="CL204" s="196"/>
      <c r="CM204" s="196"/>
      <c r="CN204" s="196"/>
      <c r="CO204" s="196"/>
      <c r="CP204" s="196"/>
      <c r="CQ204" s="196"/>
      <c r="CR204" s="196"/>
      <c r="CS204" s="196"/>
      <c r="CT204" s="196"/>
      <c r="CU204" s="196"/>
      <c r="CV204" s="196"/>
      <c r="CW204" s="196"/>
      <c r="CX204" s="196"/>
      <c r="CY204" s="196"/>
      <c r="CZ204" s="196"/>
      <c r="DA204" s="196"/>
      <c r="DB204" s="196"/>
      <c r="DC204" s="196"/>
      <c r="DD204" s="196"/>
      <c r="DE204" s="196"/>
      <c r="DF204" s="196"/>
      <c r="DG204" s="196"/>
      <c r="DH204" s="196"/>
      <c r="DI204" s="196"/>
    </row>
    <row r="205" spans="1:121">
      <c r="A205" s="197"/>
      <c r="B205" s="197"/>
      <c r="C205" s="197"/>
      <c r="D205" s="197"/>
      <c r="E205" s="197"/>
      <c r="F205" s="197"/>
      <c r="G205" s="197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6"/>
      <c r="AT205" s="196"/>
      <c r="AU205" s="196"/>
      <c r="AV205" s="196"/>
      <c r="AW205" s="196"/>
      <c r="AX205" s="196"/>
      <c r="AY205" s="196"/>
      <c r="AZ205" s="196"/>
      <c r="BA205" s="196"/>
      <c r="BB205" s="196"/>
      <c r="BC205" s="196"/>
      <c r="BD205" s="196"/>
      <c r="BE205" s="196"/>
      <c r="BF205" s="196"/>
      <c r="BG205" s="196"/>
      <c r="BH205" s="196"/>
      <c r="BI205" s="196"/>
      <c r="BJ205" s="196"/>
      <c r="BK205" s="196"/>
      <c r="BL205" s="196"/>
      <c r="BM205" s="196"/>
      <c r="BN205" s="196"/>
      <c r="BO205" s="196"/>
      <c r="BP205" s="196"/>
      <c r="BQ205" s="196"/>
      <c r="BR205" s="196"/>
      <c r="BS205" s="196"/>
      <c r="BT205" s="196"/>
      <c r="BU205" s="196"/>
      <c r="BV205" s="196"/>
      <c r="BW205" s="196"/>
      <c r="BX205" s="196"/>
      <c r="BY205" s="196"/>
      <c r="BZ205" s="196"/>
      <c r="CA205" s="196"/>
      <c r="CB205" s="196"/>
      <c r="CC205" s="196"/>
      <c r="CD205" s="196"/>
      <c r="CE205" s="196"/>
      <c r="CF205" s="196"/>
      <c r="CG205" s="196"/>
      <c r="CH205" s="196"/>
      <c r="CI205" s="196"/>
      <c r="CJ205" s="196"/>
      <c r="CK205" s="196"/>
      <c r="CL205" s="196"/>
      <c r="CM205" s="196"/>
      <c r="CN205" s="196"/>
      <c r="CO205" s="196"/>
      <c r="CP205" s="196"/>
      <c r="CQ205" s="196"/>
      <c r="CR205" s="196"/>
      <c r="CS205" s="196"/>
      <c r="CT205" s="196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196"/>
      <c r="DE205" s="196"/>
      <c r="DF205" s="196"/>
      <c r="DG205" s="196"/>
      <c r="DH205" s="196"/>
      <c r="DI205" s="196"/>
    </row>
    <row r="206" spans="1:121">
      <c r="A206" s="197"/>
      <c r="B206" s="197"/>
      <c r="C206" s="197"/>
      <c r="D206" s="197"/>
      <c r="E206" s="197"/>
      <c r="F206" s="197"/>
      <c r="G206" s="197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6"/>
      <c r="AT206" s="196"/>
      <c r="AU206" s="196"/>
      <c r="AV206" s="196"/>
      <c r="AW206" s="196"/>
      <c r="AX206" s="196"/>
      <c r="AY206" s="196"/>
      <c r="AZ206" s="196"/>
      <c r="BA206" s="196"/>
      <c r="BB206" s="196"/>
      <c r="BC206" s="196"/>
      <c r="BD206" s="196"/>
      <c r="BE206" s="196"/>
      <c r="BF206" s="196"/>
      <c r="BG206" s="196"/>
      <c r="BH206" s="196"/>
      <c r="BI206" s="196"/>
      <c r="BJ206" s="196"/>
      <c r="BK206" s="196"/>
      <c r="BL206" s="196"/>
      <c r="BM206" s="196"/>
      <c r="BN206" s="196"/>
      <c r="BO206" s="196"/>
      <c r="BP206" s="196"/>
      <c r="BQ206" s="196"/>
      <c r="BR206" s="196"/>
      <c r="BS206" s="196"/>
      <c r="BT206" s="196"/>
      <c r="BU206" s="196"/>
      <c r="BV206" s="196"/>
      <c r="BW206" s="196"/>
      <c r="BX206" s="196"/>
      <c r="BY206" s="196"/>
      <c r="BZ206" s="196"/>
      <c r="CA206" s="196"/>
      <c r="CB206" s="196"/>
      <c r="CC206" s="196"/>
      <c r="CD206" s="196"/>
      <c r="CE206" s="196"/>
      <c r="CF206" s="196"/>
      <c r="CG206" s="196"/>
      <c r="CH206" s="196"/>
      <c r="CI206" s="196"/>
      <c r="CJ206" s="196"/>
      <c r="CK206" s="196"/>
      <c r="CL206" s="196"/>
      <c r="CM206" s="196"/>
      <c r="CN206" s="196"/>
      <c r="CO206" s="196"/>
      <c r="CP206" s="196"/>
      <c r="CQ206" s="196"/>
      <c r="CR206" s="196"/>
      <c r="CS206" s="196"/>
      <c r="CT206" s="196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196"/>
      <c r="DE206" s="196"/>
      <c r="DF206" s="196"/>
      <c r="DG206" s="196"/>
      <c r="DH206" s="196"/>
      <c r="DI206" s="196"/>
    </row>
    <row r="207" spans="1:121">
      <c r="A207" s="197"/>
      <c r="B207" s="197"/>
      <c r="C207" s="197"/>
      <c r="D207" s="197"/>
      <c r="E207" s="197"/>
      <c r="F207" s="197"/>
      <c r="G207" s="197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6"/>
      <c r="AT207" s="196"/>
      <c r="AU207" s="196"/>
      <c r="AV207" s="196"/>
      <c r="AW207" s="196"/>
      <c r="AX207" s="196"/>
      <c r="AY207" s="196"/>
      <c r="AZ207" s="196"/>
      <c r="BA207" s="196"/>
      <c r="BB207" s="196"/>
      <c r="BC207" s="196"/>
      <c r="BD207" s="196"/>
      <c r="BE207" s="196"/>
      <c r="BF207" s="196"/>
      <c r="BG207" s="196"/>
      <c r="BH207" s="196"/>
      <c r="BI207" s="196"/>
      <c r="BJ207" s="196"/>
      <c r="BK207" s="196"/>
      <c r="BL207" s="196"/>
      <c r="BM207" s="196"/>
      <c r="BN207" s="196"/>
      <c r="BO207" s="196"/>
      <c r="BP207" s="196"/>
      <c r="BQ207" s="196"/>
      <c r="BR207" s="196"/>
      <c r="BS207" s="196"/>
      <c r="BT207" s="196"/>
      <c r="BU207" s="196"/>
      <c r="BV207" s="196"/>
      <c r="BW207" s="196"/>
      <c r="BX207" s="196"/>
      <c r="BY207" s="196"/>
      <c r="BZ207" s="196"/>
      <c r="CA207" s="196"/>
      <c r="CB207" s="196"/>
      <c r="CC207" s="196"/>
      <c r="CD207" s="196"/>
      <c r="CE207" s="196"/>
      <c r="CF207" s="196"/>
      <c r="CG207" s="196"/>
      <c r="CH207" s="196"/>
      <c r="CI207" s="196"/>
      <c r="CJ207" s="196"/>
      <c r="CK207" s="196"/>
      <c r="CL207" s="196"/>
      <c r="CM207" s="196"/>
      <c r="CN207" s="196"/>
      <c r="CO207" s="196"/>
      <c r="CP207" s="196"/>
      <c r="CQ207" s="196"/>
      <c r="CR207" s="196"/>
      <c r="CS207" s="196"/>
      <c r="CT207" s="196"/>
      <c r="CU207" s="196"/>
      <c r="CV207" s="196"/>
      <c r="CW207" s="196"/>
      <c r="CX207" s="196"/>
      <c r="CY207" s="196"/>
      <c r="CZ207" s="196"/>
      <c r="DA207" s="196"/>
      <c r="DB207" s="196"/>
      <c r="DC207" s="196"/>
      <c r="DD207" s="196"/>
      <c r="DE207" s="196"/>
      <c r="DF207" s="196"/>
      <c r="DG207" s="196"/>
      <c r="DH207" s="196"/>
      <c r="DI207" s="196"/>
    </row>
    <row r="208" spans="1:121">
      <c r="A208" s="197"/>
      <c r="B208" s="197"/>
      <c r="C208" s="197"/>
      <c r="D208" s="197"/>
      <c r="E208" s="197"/>
      <c r="F208" s="197"/>
      <c r="G208" s="197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6"/>
      <c r="AT208" s="196"/>
      <c r="AU208" s="196"/>
      <c r="AV208" s="196"/>
      <c r="AW208" s="196"/>
      <c r="AX208" s="196"/>
      <c r="AY208" s="196"/>
      <c r="AZ208" s="196"/>
      <c r="BA208" s="196"/>
      <c r="BB208" s="196"/>
      <c r="BC208" s="196"/>
      <c r="BD208" s="196"/>
      <c r="BE208" s="196"/>
      <c r="BF208" s="196"/>
      <c r="BG208" s="196"/>
      <c r="BH208" s="196"/>
      <c r="BI208" s="196"/>
      <c r="BJ208" s="196"/>
      <c r="BK208" s="196"/>
      <c r="BL208" s="196"/>
      <c r="BM208" s="196"/>
      <c r="BN208" s="196"/>
      <c r="BO208" s="196"/>
      <c r="BP208" s="196"/>
      <c r="BQ208" s="196"/>
      <c r="BR208" s="196"/>
      <c r="BS208" s="196"/>
      <c r="BT208" s="196"/>
      <c r="BU208" s="196"/>
      <c r="BV208" s="196"/>
      <c r="BW208" s="196"/>
      <c r="BX208" s="196"/>
      <c r="BY208" s="196"/>
      <c r="BZ208" s="196"/>
      <c r="CA208" s="196"/>
      <c r="CB208" s="196"/>
      <c r="CC208" s="196"/>
      <c r="CD208" s="196"/>
      <c r="CE208" s="196"/>
      <c r="CF208" s="196"/>
      <c r="CG208" s="196"/>
      <c r="CH208" s="196"/>
      <c r="CI208" s="196"/>
      <c r="CJ208" s="196"/>
      <c r="CK208" s="196"/>
      <c r="CL208" s="196"/>
      <c r="CM208" s="196"/>
      <c r="CN208" s="196"/>
      <c r="CO208" s="196"/>
      <c r="CP208" s="196"/>
      <c r="CQ208" s="196"/>
      <c r="CR208" s="196"/>
      <c r="CS208" s="196"/>
      <c r="CT208" s="196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196"/>
      <c r="DE208" s="196"/>
      <c r="DF208" s="196"/>
      <c r="DG208" s="196"/>
      <c r="DH208" s="196"/>
      <c r="DI208" s="196"/>
    </row>
    <row r="209" spans="1:121">
      <c r="A209" s="197"/>
      <c r="B209" s="197"/>
      <c r="C209" s="197"/>
      <c r="D209" s="197"/>
      <c r="E209" s="197"/>
      <c r="F209" s="197"/>
      <c r="G209" s="197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6"/>
      <c r="AT209" s="196"/>
      <c r="AU209" s="196"/>
      <c r="AV209" s="196"/>
      <c r="AW209" s="196"/>
      <c r="AX209" s="196"/>
      <c r="AY209" s="196"/>
      <c r="AZ209" s="196"/>
      <c r="BA209" s="196"/>
      <c r="BB209" s="196"/>
      <c r="BC209" s="196"/>
      <c r="BD209" s="196"/>
      <c r="BE209" s="196"/>
      <c r="BF209" s="196"/>
      <c r="BG209" s="196"/>
      <c r="BH209" s="196"/>
      <c r="BI209" s="196"/>
      <c r="BJ209" s="196"/>
      <c r="BK209" s="196"/>
      <c r="BL209" s="196"/>
      <c r="BM209" s="196"/>
      <c r="BN209" s="196"/>
      <c r="BO209" s="196"/>
      <c r="BP209" s="196"/>
      <c r="BQ209" s="196"/>
      <c r="BR209" s="196"/>
      <c r="BS209" s="196"/>
      <c r="BT209" s="196"/>
      <c r="BU209" s="196"/>
      <c r="BV209" s="196"/>
      <c r="BW209" s="196"/>
      <c r="BX209" s="196"/>
      <c r="BY209" s="196"/>
      <c r="BZ209" s="196"/>
      <c r="CA209" s="196"/>
      <c r="CB209" s="196"/>
      <c r="CC209" s="196"/>
      <c r="CD209" s="196"/>
      <c r="CE209" s="196"/>
      <c r="CF209" s="196"/>
      <c r="CG209" s="196"/>
      <c r="CH209" s="196"/>
      <c r="CI209" s="196"/>
      <c r="CJ209" s="196"/>
      <c r="CK209" s="196"/>
      <c r="CL209" s="196"/>
      <c r="CM209" s="196"/>
      <c r="CN209" s="196"/>
      <c r="CO209" s="196"/>
      <c r="CP209" s="196"/>
      <c r="CQ209" s="196"/>
      <c r="CR209" s="196"/>
      <c r="CS209" s="196"/>
      <c r="CT209" s="196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196"/>
      <c r="DE209" s="196"/>
      <c r="DF209" s="196"/>
      <c r="DG209" s="196"/>
      <c r="DH209" s="196"/>
      <c r="DI209" s="196"/>
    </row>
    <row r="210" spans="1:121">
      <c r="A210" s="197"/>
      <c r="B210" s="197"/>
      <c r="C210" s="197"/>
      <c r="D210" s="197"/>
      <c r="E210" s="197"/>
      <c r="F210" s="197"/>
      <c r="G210" s="197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6"/>
      <c r="AT210" s="196"/>
      <c r="AU210" s="196"/>
      <c r="AV210" s="196"/>
      <c r="AW210" s="196"/>
      <c r="AX210" s="196"/>
      <c r="AY210" s="196"/>
      <c r="AZ210" s="196"/>
      <c r="BA210" s="196"/>
      <c r="BB210" s="196"/>
      <c r="BC210" s="196"/>
      <c r="BD210" s="196"/>
      <c r="BE210" s="196"/>
      <c r="BF210" s="196"/>
      <c r="BG210" s="196"/>
      <c r="BH210" s="196"/>
      <c r="BI210" s="196"/>
      <c r="BJ210" s="196"/>
      <c r="BK210" s="196"/>
      <c r="BL210" s="196"/>
      <c r="BM210" s="196"/>
      <c r="BN210" s="196"/>
      <c r="BO210" s="196"/>
      <c r="BP210" s="196"/>
      <c r="BQ210" s="196"/>
      <c r="BR210" s="196"/>
      <c r="BS210" s="196"/>
      <c r="BT210" s="196"/>
      <c r="BU210" s="196"/>
      <c r="BV210" s="196"/>
      <c r="BW210" s="196"/>
      <c r="BX210" s="196"/>
      <c r="BY210" s="196"/>
      <c r="BZ210" s="196"/>
      <c r="CA210" s="196"/>
      <c r="CB210" s="196"/>
      <c r="CC210" s="196"/>
      <c r="CD210" s="196"/>
      <c r="CE210" s="196"/>
      <c r="CF210" s="196"/>
      <c r="CG210" s="196"/>
      <c r="CH210" s="196"/>
      <c r="CI210" s="196"/>
      <c r="CJ210" s="196"/>
      <c r="CK210" s="196"/>
      <c r="CL210" s="196"/>
      <c r="CM210" s="196"/>
      <c r="CN210" s="196"/>
      <c r="CO210" s="196"/>
      <c r="CP210" s="196"/>
      <c r="CQ210" s="196"/>
      <c r="CR210" s="196"/>
      <c r="CS210" s="196"/>
      <c r="CT210" s="196"/>
      <c r="CU210" s="196"/>
      <c r="CV210" s="196"/>
      <c r="CW210" s="196"/>
      <c r="CX210" s="196"/>
      <c r="CY210" s="196"/>
      <c r="CZ210" s="196"/>
      <c r="DA210" s="196"/>
      <c r="DB210" s="196"/>
      <c r="DC210" s="196"/>
      <c r="DD210" s="196"/>
      <c r="DE210" s="196"/>
      <c r="DF210" s="196"/>
      <c r="DG210" s="196"/>
      <c r="DH210" s="196"/>
      <c r="DI210" s="196"/>
    </row>
    <row r="211" spans="1:121">
      <c r="A211" s="197"/>
      <c r="B211" s="197"/>
      <c r="C211" s="197"/>
      <c r="D211" s="197"/>
      <c r="E211" s="197"/>
      <c r="F211" s="197"/>
      <c r="G211" s="197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6"/>
      <c r="AT211" s="196"/>
      <c r="AU211" s="196"/>
      <c r="AV211" s="196"/>
      <c r="AW211" s="196"/>
      <c r="AX211" s="196"/>
      <c r="AY211" s="196"/>
      <c r="AZ211" s="196"/>
      <c r="BA211" s="196"/>
      <c r="BB211" s="196"/>
      <c r="BC211" s="196"/>
      <c r="BD211" s="196"/>
      <c r="BE211" s="196"/>
      <c r="BF211" s="196"/>
      <c r="BG211" s="196"/>
      <c r="BH211" s="196"/>
      <c r="BI211" s="196"/>
      <c r="BJ211" s="196"/>
      <c r="BK211" s="196"/>
      <c r="BL211" s="196"/>
      <c r="BM211" s="196"/>
      <c r="BN211" s="196"/>
      <c r="BO211" s="196"/>
      <c r="BP211" s="196"/>
      <c r="BQ211" s="196"/>
      <c r="BR211" s="196"/>
      <c r="BS211" s="196"/>
      <c r="BT211" s="196"/>
      <c r="BU211" s="196"/>
      <c r="BV211" s="196"/>
      <c r="BW211" s="196"/>
      <c r="BX211" s="196"/>
      <c r="BY211" s="196"/>
      <c r="BZ211" s="196"/>
      <c r="CA211" s="196"/>
      <c r="CB211" s="196"/>
      <c r="CC211" s="196"/>
      <c r="CD211" s="196"/>
      <c r="CE211" s="196"/>
      <c r="CF211" s="196"/>
      <c r="CG211" s="196"/>
      <c r="CH211" s="196"/>
      <c r="CI211" s="196"/>
      <c r="CJ211" s="196"/>
      <c r="CK211" s="196"/>
      <c r="CL211" s="196"/>
      <c r="CM211" s="196"/>
      <c r="CN211" s="196"/>
      <c r="CO211" s="196"/>
      <c r="CP211" s="196"/>
      <c r="CQ211" s="196"/>
      <c r="CR211" s="196"/>
      <c r="CS211" s="196"/>
      <c r="CT211" s="196"/>
      <c r="CU211" s="196"/>
      <c r="CV211" s="196"/>
      <c r="CW211" s="196"/>
      <c r="CX211" s="196"/>
      <c r="CY211" s="196"/>
      <c r="CZ211" s="196"/>
      <c r="DA211" s="196"/>
      <c r="DB211" s="196"/>
      <c r="DC211" s="196"/>
      <c r="DD211" s="196"/>
      <c r="DE211" s="196"/>
      <c r="DF211" s="196"/>
      <c r="DG211" s="196"/>
      <c r="DH211" s="196"/>
      <c r="DI211" s="196"/>
    </row>
    <row r="212" spans="1:121">
      <c r="A212" s="197"/>
      <c r="B212" s="197"/>
      <c r="C212" s="197"/>
      <c r="D212" s="197"/>
      <c r="E212" s="197"/>
      <c r="F212" s="197"/>
      <c r="G212" s="197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196"/>
      <c r="BN212" s="196"/>
      <c r="BO212" s="196"/>
      <c r="BP212" s="196"/>
      <c r="BQ212" s="196"/>
      <c r="BR212" s="196"/>
      <c r="BS212" s="196"/>
      <c r="BT212" s="196"/>
      <c r="BU212" s="196"/>
      <c r="BV212" s="196"/>
      <c r="BW212" s="196"/>
      <c r="BX212" s="196"/>
      <c r="BY212" s="196"/>
      <c r="BZ212" s="196"/>
      <c r="CA212" s="196"/>
      <c r="CB212" s="196"/>
      <c r="CC212" s="196"/>
      <c r="CD212" s="196"/>
      <c r="CE212" s="196"/>
      <c r="CF212" s="196"/>
      <c r="CG212" s="196"/>
      <c r="CH212" s="196"/>
      <c r="CI212" s="196"/>
      <c r="CJ212" s="196"/>
      <c r="CK212" s="196"/>
      <c r="CL212" s="196"/>
      <c r="CM212" s="196"/>
      <c r="CN212" s="196"/>
      <c r="CO212" s="196"/>
      <c r="CP212" s="196"/>
      <c r="CQ212" s="196"/>
      <c r="CR212" s="196"/>
      <c r="CS212" s="196"/>
      <c r="CT212" s="196"/>
      <c r="CU212" s="196"/>
      <c r="CV212" s="196"/>
      <c r="CW212" s="196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196"/>
      <c r="DI212" s="196"/>
    </row>
    <row r="213" spans="1:121">
      <c r="A213" s="197"/>
      <c r="B213" s="197"/>
      <c r="C213" s="197"/>
      <c r="D213" s="197"/>
      <c r="E213" s="197"/>
      <c r="F213" s="197"/>
      <c r="G213" s="197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</row>
    <row r="214" spans="1:121">
      <c r="A214" s="197"/>
      <c r="B214" s="197"/>
      <c r="C214" s="197"/>
      <c r="D214" s="197"/>
      <c r="E214" s="197"/>
      <c r="F214" s="197"/>
      <c r="G214" s="197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196"/>
      <c r="AT214" s="196"/>
      <c r="AU214" s="196"/>
      <c r="AV214" s="196"/>
      <c r="AW214" s="196"/>
      <c r="AX214" s="196"/>
      <c r="AY214" s="196"/>
      <c r="AZ214" s="196"/>
      <c r="BA214" s="196"/>
      <c r="BB214" s="196"/>
      <c r="BC214" s="196"/>
      <c r="BD214" s="196"/>
      <c r="BE214" s="196"/>
      <c r="BF214" s="196"/>
      <c r="BG214" s="196"/>
      <c r="BH214" s="196"/>
      <c r="BI214" s="196"/>
      <c r="BJ214" s="196"/>
      <c r="BK214" s="196"/>
      <c r="BL214" s="196"/>
      <c r="BM214" s="196"/>
      <c r="BN214" s="196"/>
      <c r="BO214" s="196"/>
      <c r="BP214" s="196"/>
      <c r="BQ214" s="196"/>
      <c r="BR214" s="196"/>
      <c r="BS214" s="196"/>
      <c r="BT214" s="196"/>
      <c r="BU214" s="196"/>
      <c r="BV214" s="196"/>
      <c r="BW214" s="196"/>
      <c r="BX214" s="196"/>
      <c r="BY214" s="196"/>
      <c r="BZ214" s="196"/>
      <c r="CA214" s="196"/>
      <c r="CB214" s="196"/>
      <c r="CC214" s="196"/>
      <c r="CD214" s="196"/>
      <c r="CE214" s="196"/>
      <c r="CF214" s="196"/>
      <c r="CG214" s="196"/>
      <c r="CH214" s="196"/>
      <c r="CI214" s="196"/>
      <c r="CJ214" s="196"/>
      <c r="CK214" s="196"/>
      <c r="CL214" s="196"/>
      <c r="CM214" s="196"/>
      <c r="CN214" s="196"/>
      <c r="CO214" s="196"/>
      <c r="CP214" s="196"/>
      <c r="CQ214" s="196"/>
      <c r="CR214" s="196"/>
      <c r="CS214" s="196"/>
      <c r="CT214" s="196"/>
      <c r="CU214" s="196"/>
      <c r="CV214" s="196"/>
      <c r="CW214" s="196"/>
      <c r="CX214" s="196"/>
      <c r="CY214" s="196"/>
      <c r="CZ214" s="196"/>
      <c r="DA214" s="196"/>
      <c r="DB214" s="196"/>
      <c r="DC214" s="196"/>
      <c r="DD214" s="196"/>
      <c r="DE214" s="196"/>
      <c r="DF214" s="196"/>
      <c r="DG214" s="196"/>
      <c r="DH214" s="196"/>
      <c r="DI214" s="196"/>
    </row>
    <row r="215" spans="1:121">
      <c r="A215" s="197"/>
      <c r="B215" s="197"/>
      <c r="C215" s="197"/>
      <c r="D215" s="197"/>
      <c r="E215" s="197"/>
      <c r="F215" s="197"/>
      <c r="G215" s="197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196"/>
      <c r="AT215" s="196"/>
      <c r="AU215" s="196"/>
      <c r="AV215" s="196"/>
      <c r="AW215" s="196"/>
      <c r="AX215" s="196"/>
      <c r="AY215" s="196"/>
      <c r="AZ215" s="196"/>
      <c r="BA215" s="196"/>
      <c r="BB215" s="196"/>
      <c r="BC215" s="196"/>
      <c r="BD215" s="196"/>
      <c r="BE215" s="196"/>
      <c r="BF215" s="196"/>
      <c r="BG215" s="196"/>
      <c r="BH215" s="196"/>
      <c r="BI215" s="196"/>
      <c r="BJ215" s="196"/>
      <c r="BK215" s="196"/>
      <c r="BL215" s="196"/>
      <c r="BM215" s="196"/>
      <c r="BN215" s="196"/>
      <c r="BO215" s="196"/>
      <c r="BP215" s="196"/>
      <c r="BQ215" s="196"/>
      <c r="BR215" s="196"/>
      <c r="BS215" s="196"/>
      <c r="BT215" s="196"/>
      <c r="BU215" s="196"/>
      <c r="BV215" s="196"/>
      <c r="BW215" s="196"/>
      <c r="BX215" s="196"/>
      <c r="BY215" s="196"/>
      <c r="BZ215" s="196"/>
      <c r="CA215" s="196"/>
      <c r="CB215" s="196"/>
      <c r="CC215" s="196"/>
      <c r="CD215" s="196"/>
      <c r="CE215" s="196"/>
      <c r="CF215" s="196"/>
      <c r="CG215" s="196"/>
      <c r="CH215" s="196"/>
      <c r="CI215" s="196"/>
      <c r="CJ215" s="196"/>
      <c r="CK215" s="196"/>
      <c r="CL215" s="196"/>
      <c r="CM215" s="196"/>
      <c r="CN215" s="196"/>
      <c r="CO215" s="196"/>
      <c r="CP215" s="196"/>
      <c r="CQ215" s="196"/>
      <c r="CR215" s="196"/>
      <c r="CS215" s="196"/>
      <c r="CT215" s="196"/>
      <c r="CU215" s="196"/>
      <c r="CV215" s="196"/>
      <c r="CW215" s="196"/>
      <c r="CX215" s="196"/>
      <c r="CY215" s="196"/>
      <c r="CZ215" s="196"/>
      <c r="DA215" s="196"/>
      <c r="DB215" s="196"/>
      <c r="DC215" s="196"/>
      <c r="DD215" s="196"/>
      <c r="DE215" s="196"/>
      <c r="DF215" s="196"/>
      <c r="DG215" s="196"/>
      <c r="DH215" s="196"/>
      <c r="DI215" s="196"/>
    </row>
    <row r="216" spans="1:121">
      <c r="A216" s="197"/>
      <c r="B216" s="197"/>
      <c r="C216" s="197"/>
      <c r="D216" s="197"/>
      <c r="E216" s="197"/>
      <c r="F216" s="197"/>
      <c r="G216" s="197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6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196"/>
      <c r="AT216" s="196"/>
      <c r="AU216" s="196"/>
      <c r="AV216" s="196"/>
      <c r="AW216" s="196"/>
      <c r="AX216" s="196"/>
      <c r="AY216" s="196"/>
      <c r="AZ216" s="196"/>
      <c r="BA216" s="196"/>
      <c r="BB216" s="196"/>
      <c r="BC216" s="196"/>
      <c r="BD216" s="196"/>
      <c r="BE216" s="196"/>
      <c r="BF216" s="196"/>
      <c r="BG216" s="196"/>
      <c r="BH216" s="196"/>
      <c r="BI216" s="196"/>
      <c r="BJ216" s="196"/>
      <c r="BK216" s="196"/>
      <c r="BL216" s="196"/>
      <c r="BM216" s="196"/>
      <c r="BN216" s="196"/>
      <c r="BO216" s="196"/>
      <c r="BP216" s="196"/>
      <c r="BQ216" s="196"/>
      <c r="BR216" s="196"/>
      <c r="BS216" s="196"/>
      <c r="BT216" s="196"/>
      <c r="BU216" s="196"/>
      <c r="BV216" s="196"/>
      <c r="BW216" s="196"/>
      <c r="BX216" s="196"/>
      <c r="BY216" s="196"/>
      <c r="BZ216" s="196"/>
      <c r="CA216" s="196"/>
      <c r="CB216" s="196"/>
      <c r="CC216" s="196"/>
      <c r="CD216" s="196"/>
      <c r="CE216" s="196"/>
      <c r="CF216" s="196"/>
      <c r="CG216" s="196"/>
      <c r="CH216" s="196"/>
      <c r="CI216" s="196"/>
      <c r="CJ216" s="196"/>
      <c r="CK216" s="196"/>
      <c r="CL216" s="196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</row>
    <row r="217" spans="1:121">
      <c r="A217" s="197"/>
      <c r="B217" s="197"/>
      <c r="C217" s="197"/>
      <c r="D217" s="197"/>
      <c r="E217" s="197"/>
      <c r="F217" s="197"/>
      <c r="G217" s="197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6"/>
      <c r="AA217" s="196"/>
      <c r="AB217" s="196"/>
      <c r="AC217" s="196"/>
      <c r="AD217" s="196"/>
      <c r="AE217" s="196"/>
      <c r="AF217" s="196"/>
      <c r="AG217" s="196"/>
      <c r="AH217" s="196"/>
      <c r="AI217" s="196"/>
      <c r="AJ217" s="196"/>
      <c r="AK217" s="196"/>
      <c r="AL217" s="196"/>
      <c r="AM217" s="196"/>
      <c r="AN217" s="196"/>
      <c r="AO217" s="196"/>
      <c r="AP217" s="196"/>
      <c r="AQ217" s="196"/>
      <c r="AR217" s="196"/>
      <c r="AS217" s="196"/>
      <c r="AT217" s="196"/>
      <c r="AU217" s="196"/>
      <c r="AV217" s="196"/>
      <c r="AW217" s="196"/>
      <c r="AX217" s="196"/>
      <c r="AY217" s="196"/>
      <c r="AZ217" s="196"/>
      <c r="BA217" s="196"/>
      <c r="BB217" s="196"/>
      <c r="BC217" s="196"/>
      <c r="BD217" s="196"/>
      <c r="BE217" s="196"/>
      <c r="BF217" s="196"/>
      <c r="BG217" s="196"/>
      <c r="BH217" s="196"/>
      <c r="BI217" s="196"/>
      <c r="BJ217" s="196"/>
      <c r="BK217" s="196"/>
      <c r="BL217" s="196"/>
      <c r="BM217" s="196"/>
      <c r="BN217" s="196"/>
      <c r="BO217" s="196"/>
      <c r="BP217" s="196"/>
      <c r="BQ217" s="196"/>
      <c r="BR217" s="196"/>
      <c r="BS217" s="196"/>
      <c r="BT217" s="196"/>
      <c r="BU217" s="196"/>
      <c r="BV217" s="196"/>
      <c r="BW217" s="196"/>
      <c r="BX217" s="196"/>
      <c r="BY217" s="196"/>
      <c r="BZ217" s="196"/>
      <c r="CA217" s="196"/>
      <c r="CB217" s="196"/>
      <c r="CC217" s="196"/>
      <c r="CD217" s="196"/>
      <c r="CE217" s="196"/>
      <c r="CF217" s="196"/>
      <c r="CG217" s="196"/>
      <c r="CH217" s="196"/>
      <c r="CI217" s="196"/>
      <c r="CJ217" s="196"/>
      <c r="CK217" s="196"/>
      <c r="CL217" s="196"/>
      <c r="CM217" s="196"/>
      <c r="CN217" s="196"/>
      <c r="CO217" s="196"/>
      <c r="CP217" s="196"/>
      <c r="CQ217" s="196"/>
      <c r="CR217" s="196"/>
      <c r="CS217" s="196"/>
      <c r="CT217" s="196"/>
      <c r="CU217" s="196"/>
      <c r="CV217" s="196"/>
      <c r="CW217" s="196"/>
      <c r="CX217" s="196"/>
      <c r="CY217" s="196"/>
      <c r="CZ217" s="196"/>
      <c r="DA217" s="196"/>
      <c r="DB217" s="196"/>
      <c r="DC217" s="196"/>
      <c r="DD217" s="196"/>
      <c r="DE217" s="196"/>
      <c r="DF217" s="196"/>
      <c r="DG217" s="196"/>
      <c r="DH217" s="196"/>
      <c r="DI217" s="196"/>
    </row>
    <row r="218" spans="1:121">
      <c r="A218" s="197"/>
      <c r="B218" s="197"/>
      <c r="C218" s="197"/>
      <c r="D218" s="197"/>
      <c r="E218" s="197"/>
      <c r="F218" s="197"/>
      <c r="G218" s="197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6"/>
      <c r="AE218" s="196"/>
      <c r="AF218" s="196"/>
      <c r="AG218" s="196"/>
      <c r="AH218" s="196"/>
      <c r="AI218" s="196"/>
      <c r="AJ218" s="196"/>
      <c r="AK218" s="196"/>
      <c r="AL218" s="196"/>
      <c r="AM218" s="196"/>
      <c r="AN218" s="196"/>
      <c r="AO218" s="196"/>
      <c r="AP218" s="196"/>
      <c r="AQ218" s="196"/>
      <c r="AR218" s="196"/>
      <c r="AS218" s="196"/>
      <c r="AT218" s="196"/>
      <c r="AU218" s="196"/>
      <c r="AV218" s="196"/>
      <c r="AW218" s="196"/>
      <c r="AX218" s="196"/>
      <c r="AY218" s="196"/>
      <c r="AZ218" s="196"/>
      <c r="BA218" s="196"/>
      <c r="BB218" s="196"/>
      <c r="BC218" s="196"/>
      <c r="BD218" s="196"/>
      <c r="BE218" s="196"/>
      <c r="BF218" s="196"/>
      <c r="BG218" s="196"/>
      <c r="BH218" s="196"/>
      <c r="BI218" s="196"/>
      <c r="BJ218" s="196"/>
      <c r="BK218" s="196"/>
      <c r="BL218" s="196"/>
      <c r="BM218" s="196"/>
      <c r="BN218" s="196"/>
      <c r="BO218" s="196"/>
      <c r="BP218" s="196"/>
      <c r="BQ218" s="196"/>
      <c r="BR218" s="196"/>
      <c r="BS218" s="196"/>
      <c r="BT218" s="196"/>
      <c r="BU218" s="196"/>
      <c r="BV218" s="196"/>
      <c r="BW218" s="196"/>
      <c r="BX218" s="196"/>
      <c r="BY218" s="196"/>
      <c r="BZ218" s="196"/>
      <c r="CA218" s="196"/>
      <c r="CB218" s="196"/>
      <c r="CC218" s="196"/>
      <c r="CD218" s="196"/>
      <c r="CE218" s="196"/>
      <c r="CF218" s="196"/>
      <c r="CG218" s="196"/>
      <c r="CH218" s="196"/>
      <c r="CI218" s="196"/>
      <c r="CJ218" s="196"/>
      <c r="CK218" s="196"/>
      <c r="CL218" s="196"/>
      <c r="CM218" s="196"/>
      <c r="CN218" s="196"/>
      <c r="CO218" s="196"/>
      <c r="CP218" s="196"/>
      <c r="CQ218" s="196"/>
      <c r="CR218" s="196"/>
      <c r="CS218" s="196"/>
      <c r="CT218" s="196"/>
      <c r="CU218" s="196"/>
      <c r="CV218" s="196"/>
      <c r="CW218" s="196"/>
      <c r="CX218" s="196"/>
      <c r="CY218" s="196"/>
      <c r="CZ218" s="196"/>
      <c r="DA218" s="196"/>
      <c r="DB218" s="196"/>
      <c r="DC218" s="196"/>
      <c r="DD218" s="196"/>
      <c r="DE218" s="196"/>
      <c r="DF218" s="196"/>
      <c r="DG218" s="196"/>
      <c r="DH218" s="196"/>
      <c r="DI218" s="196"/>
    </row>
    <row r="219" spans="1:121">
      <c r="A219" s="197"/>
      <c r="B219" s="197"/>
      <c r="C219" s="197"/>
      <c r="D219" s="197"/>
      <c r="E219" s="197"/>
      <c r="F219" s="197"/>
      <c r="G219" s="197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6"/>
      <c r="AH219" s="196"/>
      <c r="AI219" s="196"/>
      <c r="AJ219" s="196"/>
      <c r="AK219" s="196"/>
      <c r="AL219" s="196"/>
      <c r="AM219" s="196"/>
      <c r="AN219" s="196"/>
      <c r="AO219" s="196"/>
      <c r="AP219" s="196"/>
      <c r="AQ219" s="196"/>
      <c r="AR219" s="196"/>
      <c r="AS219" s="196"/>
      <c r="AT219" s="196"/>
      <c r="AU219" s="196"/>
      <c r="AV219" s="196"/>
      <c r="AW219" s="196"/>
      <c r="AX219" s="196"/>
      <c r="AY219" s="196"/>
      <c r="AZ219" s="196"/>
      <c r="BA219" s="196"/>
      <c r="BB219" s="196"/>
      <c r="BC219" s="196"/>
      <c r="BD219" s="196"/>
      <c r="BE219" s="196"/>
      <c r="BF219" s="196"/>
      <c r="BG219" s="196"/>
      <c r="BH219" s="196"/>
      <c r="BI219" s="196"/>
      <c r="BJ219" s="196"/>
      <c r="BK219" s="196"/>
      <c r="BL219" s="196"/>
      <c r="BM219" s="196"/>
      <c r="BN219" s="196"/>
      <c r="BO219" s="196"/>
      <c r="BP219" s="196"/>
      <c r="BQ219" s="196"/>
      <c r="BR219" s="196"/>
      <c r="BS219" s="196"/>
      <c r="BT219" s="196"/>
      <c r="BU219" s="196"/>
      <c r="BV219" s="196"/>
      <c r="BW219" s="196"/>
      <c r="BX219" s="196"/>
      <c r="BY219" s="196"/>
      <c r="BZ219" s="196"/>
      <c r="CA219" s="196"/>
      <c r="CB219" s="196"/>
      <c r="CC219" s="196"/>
      <c r="CD219" s="196"/>
      <c r="CE219" s="196"/>
      <c r="CF219" s="196"/>
      <c r="CG219" s="196"/>
      <c r="CH219" s="196"/>
      <c r="CI219" s="196"/>
      <c r="CJ219" s="196"/>
      <c r="CK219" s="196"/>
      <c r="CL219" s="196"/>
      <c r="CM219" s="196"/>
      <c r="CN219" s="196"/>
      <c r="CO219" s="196"/>
      <c r="CP219" s="196"/>
      <c r="CQ219" s="196"/>
      <c r="CR219" s="196"/>
      <c r="CS219" s="196"/>
      <c r="CT219" s="196"/>
      <c r="CU219" s="196"/>
      <c r="CV219" s="196"/>
      <c r="CW219" s="196"/>
      <c r="CX219" s="196"/>
      <c r="CY219" s="196"/>
      <c r="CZ219" s="196"/>
      <c r="DA219" s="196"/>
      <c r="DB219" s="196"/>
      <c r="DC219" s="196"/>
      <c r="DD219" s="196"/>
      <c r="DE219" s="196"/>
      <c r="DF219" s="196"/>
      <c r="DG219" s="196"/>
      <c r="DH219" s="196"/>
      <c r="DI219" s="196"/>
    </row>
    <row r="220" spans="1:121">
      <c r="A220" s="197"/>
      <c r="B220" s="197"/>
      <c r="C220" s="197"/>
      <c r="D220" s="197"/>
      <c r="E220" s="197"/>
      <c r="F220" s="197"/>
      <c r="G220" s="197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6"/>
      <c r="AK220" s="196"/>
      <c r="AL220" s="196"/>
      <c r="AM220" s="196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6"/>
      <c r="BQ220" s="196"/>
      <c r="BR220" s="196"/>
      <c r="BS220" s="196"/>
      <c r="BT220" s="196"/>
      <c r="BU220" s="196"/>
      <c r="BV220" s="196"/>
      <c r="BW220" s="196"/>
      <c r="BX220" s="196"/>
      <c r="BY220" s="196"/>
      <c r="BZ220" s="196"/>
      <c r="CA220" s="196"/>
      <c r="CB220" s="196"/>
      <c r="CC220" s="196"/>
      <c r="CD220" s="196"/>
      <c r="CE220" s="196"/>
      <c r="CF220" s="196"/>
      <c r="CG220" s="196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</row>
    <row r="221" spans="1:121">
      <c r="A221" s="197"/>
      <c r="B221" s="197"/>
      <c r="C221" s="197"/>
      <c r="D221" s="197"/>
      <c r="E221" s="197"/>
      <c r="F221" s="197"/>
      <c r="G221" s="197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6"/>
      <c r="AK221" s="196"/>
      <c r="AL221" s="196"/>
      <c r="AM221" s="196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6"/>
      <c r="BQ221" s="196"/>
      <c r="BR221" s="196"/>
      <c r="BS221" s="196"/>
      <c r="BT221" s="196"/>
      <c r="BU221" s="196"/>
      <c r="BV221" s="196"/>
      <c r="BW221" s="196"/>
      <c r="BX221" s="196"/>
      <c r="BY221" s="196"/>
      <c r="BZ221" s="196"/>
      <c r="CA221" s="196"/>
      <c r="CB221" s="196"/>
      <c r="CC221" s="196"/>
      <c r="CD221" s="196"/>
      <c r="CE221" s="196"/>
      <c r="CF221" s="196"/>
      <c r="CG221" s="196"/>
      <c r="CH221" s="196"/>
      <c r="CI221" s="196"/>
      <c r="CJ221" s="196"/>
      <c r="CK221" s="196"/>
      <c r="CL221" s="196"/>
      <c r="CM221" s="196"/>
      <c r="CN221" s="196"/>
      <c r="CO221" s="196"/>
      <c r="CP221" s="196"/>
      <c r="CQ221" s="196"/>
      <c r="CR221" s="196"/>
      <c r="CS221" s="196"/>
      <c r="CT221" s="196"/>
      <c r="CU221" s="196"/>
      <c r="CV221" s="196"/>
      <c r="CW221" s="196"/>
      <c r="CX221" s="196"/>
      <c r="CY221" s="196"/>
      <c r="CZ221" s="196"/>
      <c r="DA221" s="196"/>
      <c r="DB221" s="196"/>
      <c r="DC221" s="196"/>
      <c r="DD221" s="196"/>
      <c r="DE221" s="196"/>
      <c r="DF221" s="196"/>
      <c r="DG221" s="196"/>
      <c r="DH221" s="196"/>
      <c r="DI221" s="196"/>
    </row>
    <row r="222" spans="1:121">
      <c r="A222" s="197"/>
      <c r="B222" s="197"/>
      <c r="C222" s="197"/>
      <c r="D222" s="197"/>
      <c r="E222" s="197"/>
      <c r="F222" s="197"/>
      <c r="G222" s="197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6"/>
      <c r="BN222" s="196"/>
      <c r="BO222" s="196"/>
      <c r="BP222" s="196"/>
      <c r="BQ222" s="196"/>
      <c r="BR222" s="196"/>
      <c r="BS222" s="196"/>
      <c r="BT222" s="196"/>
      <c r="BU222" s="196"/>
      <c r="BV222" s="196"/>
      <c r="BW222" s="196"/>
      <c r="BX222" s="196"/>
      <c r="BY222" s="196"/>
      <c r="BZ222" s="196"/>
      <c r="CA222" s="196"/>
      <c r="CB222" s="196"/>
      <c r="CC222" s="196"/>
      <c r="CD222" s="196"/>
      <c r="CE222" s="196"/>
      <c r="CF222" s="196"/>
      <c r="CG222" s="196"/>
      <c r="CH222" s="196"/>
      <c r="CI222" s="196"/>
      <c r="CJ222" s="196"/>
      <c r="CK222" s="196"/>
      <c r="CL222" s="196"/>
      <c r="CM222" s="196"/>
      <c r="CN222" s="196"/>
      <c r="CO222" s="196"/>
      <c r="CP222" s="196"/>
      <c r="CQ222" s="196"/>
      <c r="CR222" s="196"/>
      <c r="CS222" s="196"/>
      <c r="CT222" s="196"/>
      <c r="CU222" s="196"/>
      <c r="CV222" s="196"/>
      <c r="CW222" s="196"/>
      <c r="CX222" s="196"/>
      <c r="CY222" s="196"/>
      <c r="CZ222" s="196"/>
      <c r="DA222" s="196"/>
      <c r="DB222" s="196"/>
      <c r="DC222" s="196"/>
      <c r="DD222" s="196"/>
      <c r="DE222" s="196"/>
      <c r="DF222" s="196"/>
      <c r="DG222" s="196"/>
      <c r="DH222" s="196"/>
      <c r="DI222" s="196"/>
    </row>
    <row r="223" spans="1:121">
      <c r="A223" s="197"/>
      <c r="B223" s="197"/>
      <c r="C223" s="197"/>
      <c r="D223" s="197"/>
      <c r="E223" s="197"/>
      <c r="F223" s="197"/>
      <c r="G223" s="197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6"/>
      <c r="BN223" s="196"/>
      <c r="BO223" s="196"/>
      <c r="BP223" s="196"/>
      <c r="BQ223" s="196"/>
      <c r="BR223" s="196"/>
      <c r="BS223" s="196"/>
      <c r="BT223" s="196"/>
      <c r="BU223" s="196"/>
      <c r="BV223" s="196"/>
      <c r="BW223" s="196"/>
      <c r="BX223" s="196"/>
      <c r="BY223" s="196"/>
      <c r="BZ223" s="196"/>
      <c r="CA223" s="196"/>
      <c r="CB223" s="196"/>
      <c r="CC223" s="196"/>
      <c r="CD223" s="196"/>
      <c r="CE223" s="196"/>
      <c r="CF223" s="196"/>
      <c r="CG223" s="196"/>
      <c r="CH223" s="196"/>
      <c r="CI223" s="196"/>
      <c r="CJ223" s="196"/>
      <c r="CK223" s="196"/>
      <c r="CL223" s="196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</row>
    <row r="224" spans="1:121">
      <c r="A224" s="197"/>
      <c r="B224" s="197"/>
      <c r="C224" s="197"/>
      <c r="D224" s="197"/>
      <c r="E224" s="197"/>
      <c r="F224" s="197"/>
      <c r="G224" s="197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6"/>
      <c r="BN224" s="196"/>
      <c r="BO224" s="196"/>
      <c r="BP224" s="196"/>
      <c r="BQ224" s="196"/>
      <c r="BR224" s="196"/>
      <c r="BS224" s="196"/>
      <c r="BT224" s="196"/>
      <c r="BU224" s="196"/>
      <c r="BV224" s="196"/>
      <c r="BW224" s="196"/>
      <c r="BX224" s="196"/>
      <c r="BY224" s="196"/>
      <c r="BZ224" s="196"/>
      <c r="CA224" s="196"/>
      <c r="CB224" s="196"/>
      <c r="CC224" s="196"/>
      <c r="CD224" s="196"/>
      <c r="CE224" s="196"/>
      <c r="CF224" s="196"/>
      <c r="CG224" s="196"/>
      <c r="CH224" s="196"/>
      <c r="CI224" s="196"/>
      <c r="CJ224" s="196"/>
      <c r="CK224" s="196"/>
      <c r="CL224" s="196"/>
      <c r="CM224" s="196"/>
      <c r="CN224" s="196"/>
      <c r="CO224" s="196"/>
      <c r="CP224" s="196"/>
      <c r="CQ224" s="196"/>
      <c r="CR224" s="196"/>
      <c r="CS224" s="196"/>
      <c r="CT224" s="196"/>
      <c r="CU224" s="196"/>
      <c r="CV224" s="196"/>
      <c r="CW224" s="196"/>
      <c r="CX224" s="196"/>
      <c r="CY224" s="196"/>
      <c r="CZ224" s="196"/>
      <c r="DA224" s="196"/>
      <c r="DB224" s="196"/>
      <c r="DC224" s="196"/>
      <c r="DD224" s="196"/>
      <c r="DE224" s="196"/>
      <c r="DF224" s="196"/>
      <c r="DG224" s="196"/>
      <c r="DH224" s="196"/>
      <c r="DI224" s="196"/>
    </row>
    <row r="225" spans="1:121">
      <c r="A225" s="197"/>
      <c r="B225" s="197"/>
      <c r="C225" s="197"/>
      <c r="D225" s="197"/>
      <c r="E225" s="197"/>
      <c r="F225" s="197"/>
      <c r="G225" s="197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196"/>
      <c r="CB225" s="196"/>
      <c r="CC225" s="196"/>
      <c r="CD225" s="196"/>
      <c r="CE225" s="196"/>
      <c r="CF225" s="196"/>
      <c r="CG225" s="196"/>
      <c r="CH225" s="196"/>
      <c r="CI225" s="196"/>
      <c r="CJ225" s="196"/>
      <c r="CK225" s="196"/>
      <c r="CL225" s="196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</row>
    <row r="226" spans="1:121">
      <c r="A226" s="197"/>
      <c r="B226" s="197"/>
      <c r="C226" s="197"/>
      <c r="D226" s="197"/>
      <c r="E226" s="197"/>
      <c r="F226" s="197"/>
      <c r="G226" s="197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6"/>
      <c r="BN226" s="196"/>
      <c r="BO226" s="196"/>
      <c r="BP226" s="196"/>
      <c r="BQ226" s="196"/>
      <c r="BR226" s="196"/>
      <c r="BS226" s="196"/>
      <c r="BT226" s="196"/>
      <c r="BU226" s="196"/>
      <c r="BV226" s="196"/>
      <c r="BW226" s="196"/>
      <c r="BX226" s="196"/>
      <c r="BY226" s="196"/>
      <c r="BZ226" s="196"/>
      <c r="CA226" s="196"/>
      <c r="CB226" s="196"/>
      <c r="CC226" s="196"/>
      <c r="CD226" s="196"/>
      <c r="CE226" s="196"/>
      <c r="CF226" s="196"/>
      <c r="CG226" s="196"/>
      <c r="CH226" s="196"/>
      <c r="CI226" s="196"/>
      <c r="CJ226" s="196"/>
      <c r="CK226" s="196"/>
      <c r="CL226" s="196"/>
      <c r="CM226" s="196"/>
      <c r="CN226" s="196"/>
      <c r="CO226" s="196"/>
      <c r="CP226" s="196"/>
      <c r="CQ226" s="196"/>
      <c r="CR226" s="196"/>
      <c r="CS226" s="196"/>
      <c r="CT226" s="196"/>
      <c r="CU226" s="196"/>
      <c r="CV226" s="196"/>
      <c r="CW226" s="196"/>
      <c r="CX226" s="196"/>
      <c r="CY226" s="196"/>
      <c r="CZ226" s="196"/>
      <c r="DA226" s="196"/>
      <c r="DB226" s="196"/>
      <c r="DC226" s="196"/>
      <c r="DD226" s="196"/>
      <c r="DE226" s="196"/>
      <c r="DF226" s="196"/>
      <c r="DG226" s="196"/>
      <c r="DH226" s="196"/>
      <c r="DI226" s="196"/>
    </row>
    <row r="227" spans="1:121">
      <c r="A227" s="197"/>
      <c r="B227" s="197"/>
      <c r="C227" s="197"/>
      <c r="D227" s="197"/>
      <c r="E227" s="197"/>
      <c r="F227" s="197"/>
      <c r="G227" s="197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196"/>
      <c r="BN227" s="196"/>
      <c r="BO227" s="196"/>
      <c r="BP227" s="196"/>
      <c r="BQ227" s="196"/>
      <c r="BR227" s="196"/>
      <c r="BS227" s="196"/>
      <c r="BT227" s="196"/>
      <c r="BU227" s="196"/>
      <c r="BV227" s="196"/>
      <c r="BW227" s="196"/>
      <c r="BX227" s="196"/>
      <c r="BY227" s="196"/>
      <c r="BZ227" s="196"/>
      <c r="CA227" s="196"/>
      <c r="CB227" s="196"/>
      <c r="CC227" s="196"/>
      <c r="CD227" s="196"/>
      <c r="CE227" s="196"/>
      <c r="CF227" s="196"/>
      <c r="CG227" s="196"/>
      <c r="CH227" s="196"/>
      <c r="CI227" s="196"/>
      <c r="CJ227" s="196"/>
      <c r="CK227" s="196"/>
      <c r="CL227" s="196"/>
      <c r="CM227" s="196"/>
      <c r="CN227" s="196"/>
      <c r="CO227" s="196"/>
      <c r="CP227" s="196"/>
      <c r="CQ227" s="196"/>
      <c r="CR227" s="196"/>
      <c r="CS227" s="196"/>
      <c r="CT227" s="196"/>
      <c r="CU227" s="196"/>
      <c r="CV227" s="196"/>
      <c r="CW227" s="196"/>
      <c r="CX227" s="196"/>
      <c r="CY227" s="196"/>
      <c r="CZ227" s="196"/>
      <c r="DA227" s="196"/>
      <c r="DB227" s="196"/>
      <c r="DC227" s="196"/>
      <c r="DD227" s="196"/>
      <c r="DE227" s="196"/>
      <c r="DF227" s="196"/>
      <c r="DG227" s="196"/>
      <c r="DH227" s="196"/>
      <c r="DI227" s="196"/>
    </row>
    <row r="228" spans="1:121">
      <c r="A228" s="197"/>
      <c r="B228" s="197"/>
      <c r="C228" s="197"/>
      <c r="D228" s="197"/>
      <c r="E228" s="197"/>
      <c r="F228" s="197"/>
      <c r="G228" s="197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196"/>
      <c r="BN228" s="196"/>
      <c r="BO228" s="196"/>
      <c r="BP228" s="196"/>
      <c r="BQ228" s="196"/>
      <c r="BR228" s="196"/>
      <c r="BS228" s="196"/>
      <c r="BT228" s="196"/>
      <c r="BU228" s="196"/>
      <c r="BV228" s="196"/>
      <c r="BW228" s="196"/>
      <c r="BX228" s="196"/>
      <c r="BY228" s="196"/>
      <c r="BZ228" s="196"/>
      <c r="CA228" s="196"/>
      <c r="CB228" s="196"/>
      <c r="CC228" s="196"/>
      <c r="CD228" s="196"/>
      <c r="CE228" s="196"/>
      <c r="CF228" s="196"/>
      <c r="CG228" s="196"/>
      <c r="CH228" s="196"/>
      <c r="CI228" s="196"/>
      <c r="CJ228" s="196"/>
      <c r="CK228" s="196"/>
      <c r="CL228" s="196"/>
      <c r="CM228" s="196"/>
      <c r="CN228" s="196"/>
      <c r="CO228" s="196"/>
      <c r="CP228" s="196"/>
      <c r="CQ228" s="196"/>
      <c r="CR228" s="196"/>
      <c r="CS228" s="196"/>
      <c r="CT228" s="196"/>
      <c r="CU228" s="196"/>
      <c r="CV228" s="196"/>
      <c r="CW228" s="196"/>
      <c r="CX228" s="196"/>
      <c r="CY228" s="196"/>
      <c r="CZ228" s="196"/>
      <c r="DA228" s="196"/>
      <c r="DB228" s="196"/>
      <c r="DC228" s="196"/>
      <c r="DD228" s="196"/>
      <c r="DE228" s="196"/>
      <c r="DF228" s="196"/>
      <c r="DG228" s="196"/>
      <c r="DH228" s="196"/>
      <c r="DI228" s="196"/>
    </row>
    <row r="229" spans="1:121">
      <c r="A229" s="197"/>
      <c r="B229" s="197"/>
      <c r="C229" s="197"/>
      <c r="D229" s="197"/>
      <c r="E229" s="197"/>
      <c r="F229" s="197"/>
      <c r="G229" s="197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196"/>
      <c r="BN229" s="196"/>
      <c r="BO229" s="196"/>
      <c r="BP229" s="196"/>
      <c r="BQ229" s="196"/>
      <c r="BR229" s="196"/>
      <c r="BS229" s="196"/>
      <c r="BT229" s="196"/>
      <c r="BU229" s="196"/>
      <c r="BV229" s="196"/>
      <c r="BW229" s="196"/>
      <c r="BX229" s="196"/>
      <c r="BY229" s="196"/>
      <c r="BZ229" s="196"/>
      <c r="CA229" s="196"/>
      <c r="CB229" s="196"/>
      <c r="CC229" s="196"/>
      <c r="CD229" s="196"/>
      <c r="CE229" s="196"/>
      <c r="CF229" s="196"/>
      <c r="CG229" s="196"/>
      <c r="CH229" s="196"/>
      <c r="CI229" s="196"/>
      <c r="CJ229" s="196"/>
      <c r="CK229" s="196"/>
      <c r="CL229" s="196"/>
      <c r="CM229" s="196"/>
      <c r="CN229" s="196"/>
      <c r="CO229" s="196"/>
      <c r="CP229" s="196"/>
      <c r="CQ229" s="196"/>
      <c r="CR229" s="196"/>
      <c r="CS229" s="196"/>
      <c r="CT229" s="196"/>
      <c r="CU229" s="196"/>
      <c r="CV229" s="196"/>
      <c r="CW229" s="196"/>
      <c r="CX229" s="196"/>
      <c r="CY229" s="196"/>
      <c r="CZ229" s="196"/>
      <c r="DA229" s="196"/>
      <c r="DB229" s="196"/>
      <c r="DC229" s="196"/>
      <c r="DD229" s="196"/>
      <c r="DE229" s="196"/>
      <c r="DF229" s="196"/>
      <c r="DG229" s="196"/>
      <c r="DH229" s="196"/>
      <c r="DI229" s="196"/>
    </row>
    <row r="230" spans="1:121">
      <c r="A230" s="197"/>
      <c r="B230" s="197"/>
      <c r="C230" s="197"/>
      <c r="D230" s="197"/>
      <c r="E230" s="197"/>
      <c r="F230" s="197"/>
      <c r="G230" s="197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196"/>
      <c r="BN230" s="196"/>
      <c r="BO230" s="196"/>
      <c r="BP230" s="196"/>
      <c r="BQ230" s="196"/>
      <c r="BR230" s="196"/>
      <c r="BS230" s="196"/>
      <c r="BT230" s="196"/>
      <c r="BU230" s="196"/>
      <c r="BV230" s="196"/>
      <c r="BW230" s="196"/>
      <c r="BX230" s="196"/>
      <c r="BY230" s="196"/>
      <c r="BZ230" s="196"/>
      <c r="CA230" s="196"/>
      <c r="CB230" s="196"/>
      <c r="CC230" s="196"/>
      <c r="CD230" s="196"/>
      <c r="CE230" s="196"/>
      <c r="CF230" s="196"/>
      <c r="CG230" s="196"/>
      <c r="CH230" s="196"/>
      <c r="CI230" s="196"/>
      <c r="CJ230" s="196"/>
      <c r="CK230" s="196"/>
      <c r="CL230" s="196"/>
      <c r="CM230" s="196"/>
      <c r="CN230" s="196"/>
      <c r="CO230" s="196"/>
      <c r="CP230" s="196"/>
      <c r="CQ230" s="196"/>
      <c r="CR230" s="196"/>
      <c r="CS230" s="196"/>
      <c r="CT230" s="196"/>
      <c r="CU230" s="196"/>
      <c r="CV230" s="196"/>
      <c r="CW230" s="196"/>
      <c r="CX230" s="196"/>
      <c r="CY230" s="196"/>
      <c r="CZ230" s="196"/>
      <c r="DA230" s="196"/>
      <c r="DB230" s="196"/>
      <c r="DC230" s="196"/>
      <c r="DD230" s="196"/>
      <c r="DE230" s="196"/>
      <c r="DF230" s="196"/>
      <c r="DG230" s="196"/>
      <c r="DH230" s="196"/>
      <c r="DI230" s="196"/>
    </row>
    <row r="231" spans="1:121">
      <c r="A231" s="197"/>
      <c r="B231" s="197"/>
      <c r="C231" s="197"/>
      <c r="D231" s="197"/>
      <c r="E231" s="197"/>
      <c r="F231" s="197"/>
      <c r="G231" s="197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6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  <c r="BH231" s="196"/>
      <c r="BI231" s="196"/>
      <c r="BJ231" s="196"/>
      <c r="BK231" s="196"/>
      <c r="BL231" s="196"/>
      <c r="BM231" s="196"/>
      <c r="BN231" s="196"/>
      <c r="BO231" s="196"/>
      <c r="BP231" s="196"/>
      <c r="BQ231" s="196"/>
      <c r="BR231" s="196"/>
      <c r="BS231" s="196"/>
      <c r="BT231" s="196"/>
      <c r="BU231" s="196"/>
      <c r="BV231" s="196"/>
      <c r="BW231" s="196"/>
      <c r="BX231" s="196"/>
      <c r="BY231" s="196"/>
      <c r="BZ231" s="196"/>
      <c r="CA231" s="196"/>
      <c r="CB231" s="196"/>
      <c r="CC231" s="196"/>
      <c r="CD231" s="196"/>
      <c r="CE231" s="196"/>
      <c r="CF231" s="196"/>
      <c r="CG231" s="196"/>
      <c r="CH231" s="196"/>
      <c r="CI231" s="196"/>
      <c r="CJ231" s="196"/>
      <c r="CK231" s="196"/>
      <c r="CL231" s="196"/>
      <c r="CM231" s="196"/>
      <c r="CN231" s="196"/>
      <c r="CO231" s="196"/>
      <c r="CP231" s="196"/>
      <c r="CQ231" s="196"/>
      <c r="CR231" s="196"/>
      <c r="CS231" s="196"/>
      <c r="CT231" s="196"/>
      <c r="CU231" s="196"/>
      <c r="CV231" s="196"/>
      <c r="CW231" s="196"/>
      <c r="CX231" s="196"/>
      <c r="CY231" s="196"/>
      <c r="CZ231" s="196"/>
      <c r="DA231" s="196"/>
      <c r="DB231" s="196"/>
      <c r="DC231" s="196"/>
      <c r="DD231" s="196"/>
      <c r="DE231" s="196"/>
      <c r="DF231" s="196"/>
      <c r="DG231" s="196"/>
      <c r="DH231" s="196"/>
      <c r="DI231" s="196"/>
    </row>
    <row r="232" spans="1:121">
      <c r="A232" s="197"/>
      <c r="B232" s="197"/>
      <c r="C232" s="197"/>
      <c r="D232" s="197"/>
      <c r="E232" s="197"/>
      <c r="F232" s="197"/>
      <c r="G232" s="197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6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6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  <c r="BH232" s="196"/>
      <c r="BI232" s="196"/>
      <c r="BJ232" s="196"/>
      <c r="BK232" s="196"/>
      <c r="BL232" s="196"/>
      <c r="BM232" s="196"/>
      <c r="BN232" s="196"/>
      <c r="BO232" s="196"/>
      <c r="BP232" s="196"/>
      <c r="BQ232" s="196"/>
      <c r="BR232" s="196"/>
      <c r="BS232" s="196"/>
      <c r="BT232" s="196"/>
      <c r="BU232" s="196"/>
      <c r="BV232" s="196"/>
      <c r="BW232" s="196"/>
      <c r="BX232" s="196"/>
      <c r="BY232" s="196"/>
      <c r="BZ232" s="196"/>
      <c r="CA232" s="196"/>
      <c r="CB232" s="196"/>
      <c r="CC232" s="196"/>
      <c r="CD232" s="196"/>
      <c r="CE232" s="196"/>
      <c r="CF232" s="196"/>
      <c r="CG232" s="196"/>
      <c r="CH232" s="196"/>
      <c r="CI232" s="196"/>
      <c r="CJ232" s="196"/>
      <c r="CK232" s="196"/>
      <c r="CL232" s="196"/>
      <c r="CM232" s="196"/>
      <c r="CN232" s="196"/>
      <c r="CO232" s="196"/>
      <c r="CP232" s="196"/>
      <c r="CQ232" s="196"/>
      <c r="CR232" s="196"/>
      <c r="CS232" s="196"/>
      <c r="CT232" s="196"/>
      <c r="CU232" s="196"/>
      <c r="CV232" s="196"/>
      <c r="CW232" s="196"/>
      <c r="CX232" s="196"/>
      <c r="CY232" s="196"/>
      <c r="CZ232" s="196"/>
      <c r="DA232" s="196"/>
      <c r="DB232" s="196"/>
      <c r="DC232" s="196"/>
      <c r="DD232" s="196"/>
      <c r="DE232" s="196"/>
      <c r="DF232" s="196"/>
      <c r="DG232" s="196"/>
      <c r="DH232" s="196"/>
      <c r="DI232" s="196"/>
    </row>
    <row r="233" spans="1:121">
      <c r="A233" s="197"/>
      <c r="B233" s="197"/>
      <c r="C233" s="197"/>
      <c r="D233" s="197"/>
      <c r="E233" s="197"/>
      <c r="F233" s="197"/>
      <c r="G233" s="197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6"/>
      <c r="AK233" s="196"/>
      <c r="AL233" s="196"/>
      <c r="AM233" s="196"/>
      <c r="AN233" s="196"/>
      <c r="AO233" s="196"/>
      <c r="AP233" s="196"/>
      <c r="AQ233" s="196"/>
      <c r="AR233" s="196"/>
      <c r="AS233" s="196"/>
      <c r="AT233" s="196"/>
      <c r="AU233" s="196"/>
      <c r="AV233" s="196"/>
      <c r="AW233" s="196"/>
      <c r="AX233" s="196"/>
      <c r="AY233" s="196"/>
      <c r="AZ233" s="196"/>
      <c r="BA233" s="196"/>
      <c r="BB233" s="196"/>
      <c r="BC233" s="196"/>
      <c r="BD233" s="196"/>
      <c r="BE233" s="196"/>
      <c r="BF233" s="196"/>
      <c r="BG233" s="196"/>
      <c r="BH233" s="196"/>
      <c r="BI233" s="196"/>
      <c r="BJ233" s="196"/>
      <c r="BK233" s="196"/>
      <c r="BL233" s="196"/>
      <c r="BM233" s="196"/>
      <c r="BN233" s="196"/>
      <c r="BO233" s="196"/>
      <c r="BP233" s="196"/>
      <c r="BQ233" s="196"/>
      <c r="BR233" s="196"/>
      <c r="BS233" s="196"/>
      <c r="BT233" s="196"/>
      <c r="BU233" s="196"/>
      <c r="BV233" s="196"/>
      <c r="BW233" s="196"/>
      <c r="BX233" s="196"/>
      <c r="BY233" s="196"/>
      <c r="BZ233" s="196"/>
      <c r="CA233" s="196"/>
      <c r="CB233" s="196"/>
      <c r="CC233" s="196"/>
      <c r="CD233" s="196"/>
      <c r="CE233" s="196"/>
      <c r="CF233" s="196"/>
      <c r="CG233" s="196"/>
      <c r="CH233" s="196"/>
      <c r="CI233" s="196"/>
      <c r="CJ233" s="196"/>
      <c r="CK233" s="196"/>
      <c r="CL233" s="196"/>
      <c r="CM233" s="196"/>
      <c r="CN233" s="196"/>
      <c r="CO233" s="196"/>
      <c r="CP233" s="196"/>
      <c r="CQ233" s="196"/>
      <c r="CR233" s="196"/>
      <c r="CS233" s="196"/>
      <c r="CT233" s="196"/>
      <c r="CU233" s="196"/>
      <c r="CV233" s="196"/>
      <c r="CW233" s="196"/>
      <c r="CX233" s="196"/>
      <c r="CY233" s="196"/>
      <c r="CZ233" s="196"/>
      <c r="DA233" s="196"/>
      <c r="DB233" s="196"/>
      <c r="DC233" s="196"/>
      <c r="DD233" s="196"/>
      <c r="DE233" s="196"/>
      <c r="DF233" s="196"/>
      <c r="DG233" s="196"/>
      <c r="DH233" s="196"/>
      <c r="DI233" s="196"/>
    </row>
    <row r="234" spans="1:121">
      <c r="A234" s="197"/>
      <c r="B234" s="197"/>
      <c r="C234" s="197"/>
      <c r="D234" s="197"/>
      <c r="E234" s="197"/>
      <c r="F234" s="197"/>
      <c r="G234" s="197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196"/>
      <c r="AT234" s="196"/>
      <c r="AU234" s="196"/>
      <c r="AV234" s="196"/>
      <c r="AW234" s="196"/>
      <c r="AX234" s="196"/>
      <c r="AY234" s="196"/>
      <c r="AZ234" s="196"/>
      <c r="BA234" s="196"/>
      <c r="BB234" s="196"/>
      <c r="BC234" s="196"/>
      <c r="BD234" s="196"/>
      <c r="BE234" s="196"/>
      <c r="BF234" s="196"/>
      <c r="BG234" s="196"/>
      <c r="BH234" s="196"/>
      <c r="BI234" s="196"/>
      <c r="BJ234" s="196"/>
      <c r="BK234" s="196"/>
      <c r="BL234" s="196"/>
      <c r="BM234" s="196"/>
      <c r="BN234" s="196"/>
      <c r="BO234" s="196"/>
      <c r="BP234" s="196"/>
      <c r="BQ234" s="196"/>
      <c r="BR234" s="196"/>
      <c r="BS234" s="196"/>
      <c r="BT234" s="196"/>
      <c r="BU234" s="196"/>
      <c r="BV234" s="196"/>
      <c r="BW234" s="196"/>
      <c r="BX234" s="196"/>
      <c r="BY234" s="196"/>
      <c r="BZ234" s="196"/>
      <c r="CA234" s="196"/>
      <c r="CB234" s="196"/>
      <c r="CC234" s="196"/>
      <c r="CD234" s="196"/>
      <c r="CE234" s="196"/>
      <c r="CF234" s="196"/>
      <c r="CG234" s="196"/>
      <c r="CH234" s="196"/>
      <c r="CI234" s="196"/>
      <c r="CJ234" s="196"/>
      <c r="CK234" s="196"/>
      <c r="CL234" s="196"/>
      <c r="CM234" s="196"/>
      <c r="CN234" s="196"/>
      <c r="CO234" s="196"/>
      <c r="CP234" s="196"/>
      <c r="CQ234" s="196"/>
      <c r="CR234" s="196"/>
      <c r="CS234" s="196"/>
      <c r="CT234" s="196"/>
      <c r="CU234" s="196"/>
      <c r="CV234" s="196"/>
      <c r="CW234" s="196"/>
      <c r="CX234" s="196"/>
      <c r="CY234" s="196"/>
      <c r="CZ234" s="196"/>
      <c r="DA234" s="196"/>
      <c r="DB234" s="196"/>
      <c r="DC234" s="196"/>
      <c r="DD234" s="196"/>
      <c r="DE234" s="196"/>
      <c r="DF234" s="196"/>
      <c r="DG234" s="196"/>
      <c r="DH234" s="196"/>
      <c r="DI234" s="196"/>
    </row>
    <row r="235" spans="1:121">
      <c r="A235" s="197"/>
      <c r="B235" s="197"/>
      <c r="C235" s="197"/>
      <c r="D235" s="197"/>
      <c r="E235" s="197"/>
      <c r="F235" s="197"/>
      <c r="G235" s="197"/>
      <c r="H235" s="196"/>
      <c r="I235" s="196"/>
      <c r="J235" s="196"/>
      <c r="K235" s="196"/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6"/>
      <c r="AK235" s="196"/>
      <c r="AL235" s="196"/>
      <c r="AM235" s="196"/>
      <c r="AN235" s="196"/>
      <c r="AO235" s="196"/>
      <c r="AP235" s="196"/>
      <c r="AQ235" s="196"/>
      <c r="AR235" s="196"/>
      <c r="AS235" s="196"/>
      <c r="AT235" s="196"/>
      <c r="AU235" s="196"/>
      <c r="AV235" s="196"/>
      <c r="AW235" s="196"/>
      <c r="AX235" s="196"/>
      <c r="AY235" s="196"/>
      <c r="AZ235" s="196"/>
      <c r="BA235" s="196"/>
      <c r="BB235" s="196"/>
      <c r="BC235" s="196"/>
      <c r="BD235" s="196"/>
      <c r="BE235" s="196"/>
      <c r="BF235" s="196"/>
      <c r="BG235" s="196"/>
      <c r="BH235" s="196"/>
      <c r="BI235" s="196"/>
      <c r="BJ235" s="196"/>
      <c r="BK235" s="196"/>
      <c r="BL235" s="196"/>
      <c r="BM235" s="196"/>
      <c r="BN235" s="196"/>
      <c r="BO235" s="196"/>
      <c r="BP235" s="196"/>
      <c r="BQ235" s="196"/>
      <c r="BR235" s="196"/>
      <c r="BS235" s="196"/>
      <c r="BT235" s="196"/>
      <c r="BU235" s="196"/>
      <c r="BV235" s="196"/>
      <c r="BW235" s="196"/>
      <c r="BX235" s="196"/>
      <c r="BY235" s="196"/>
      <c r="BZ235" s="196"/>
      <c r="CA235" s="196"/>
      <c r="CB235" s="196"/>
      <c r="CC235" s="196"/>
      <c r="CD235" s="196"/>
      <c r="CE235" s="196"/>
      <c r="CF235" s="196"/>
      <c r="CG235" s="196"/>
      <c r="CH235" s="196"/>
      <c r="CI235" s="196"/>
      <c r="CJ235" s="196"/>
      <c r="CK235" s="196"/>
      <c r="CL235" s="196"/>
      <c r="CM235" s="196"/>
      <c r="CN235" s="196"/>
      <c r="CO235" s="196"/>
      <c r="CP235" s="196"/>
      <c r="CQ235" s="196"/>
      <c r="CR235" s="196"/>
      <c r="CS235" s="196"/>
      <c r="CT235" s="196"/>
      <c r="CU235" s="196"/>
      <c r="CV235" s="196"/>
      <c r="CW235" s="196"/>
      <c r="CX235" s="196"/>
      <c r="CY235" s="196"/>
      <c r="CZ235" s="196"/>
      <c r="DA235" s="196"/>
      <c r="DB235" s="196"/>
      <c r="DC235" s="196"/>
      <c r="DD235" s="196"/>
      <c r="DE235" s="196"/>
      <c r="DF235" s="196"/>
      <c r="DG235" s="196"/>
      <c r="DH235" s="196"/>
      <c r="DI235" s="196"/>
    </row>
    <row r="236" spans="1:121">
      <c r="A236" s="197"/>
      <c r="B236" s="197"/>
      <c r="C236" s="197"/>
      <c r="D236" s="197"/>
      <c r="E236" s="197"/>
      <c r="F236" s="197"/>
      <c r="G236" s="197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6"/>
      <c r="AK236" s="196"/>
      <c r="AL236" s="196"/>
      <c r="AM236" s="196"/>
      <c r="AN236" s="196"/>
      <c r="AO236" s="196"/>
      <c r="AP236" s="196"/>
      <c r="AQ236" s="196"/>
      <c r="AR236" s="196"/>
      <c r="AS236" s="196"/>
      <c r="AT236" s="196"/>
      <c r="AU236" s="196"/>
      <c r="AV236" s="196"/>
      <c r="AW236" s="196"/>
      <c r="AX236" s="196"/>
      <c r="AY236" s="196"/>
      <c r="AZ236" s="196"/>
      <c r="BA236" s="196"/>
      <c r="BB236" s="196"/>
      <c r="BC236" s="196"/>
      <c r="BD236" s="196"/>
      <c r="BE236" s="196"/>
      <c r="BF236" s="196"/>
      <c r="BG236" s="196"/>
      <c r="BH236" s="196"/>
      <c r="BI236" s="196"/>
      <c r="BJ236" s="196"/>
      <c r="BK236" s="196"/>
      <c r="BL236" s="196"/>
      <c r="BM236" s="196"/>
      <c r="BN236" s="196"/>
      <c r="BO236" s="196"/>
      <c r="BP236" s="196"/>
      <c r="BQ236" s="196"/>
      <c r="BR236" s="196"/>
      <c r="BS236" s="196"/>
      <c r="BT236" s="196"/>
      <c r="BU236" s="196"/>
      <c r="BV236" s="196"/>
      <c r="BW236" s="196"/>
      <c r="BX236" s="196"/>
      <c r="BY236" s="196"/>
      <c r="BZ236" s="196"/>
      <c r="CA236" s="196"/>
      <c r="CB236" s="196"/>
      <c r="CC236" s="196"/>
      <c r="CD236" s="196"/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6"/>
      <c r="CO236" s="196"/>
      <c r="CP236" s="196"/>
      <c r="CQ236" s="196"/>
      <c r="CR236" s="196"/>
      <c r="CS236" s="196"/>
      <c r="CT236" s="196"/>
      <c r="CU236" s="196"/>
      <c r="CV236" s="196"/>
      <c r="CW236" s="196"/>
      <c r="CX236" s="196"/>
      <c r="CY236" s="196"/>
      <c r="CZ236" s="196"/>
      <c r="DA236" s="196"/>
      <c r="DB236" s="196"/>
      <c r="DC236" s="196"/>
      <c r="DD236" s="196"/>
      <c r="DE236" s="196"/>
      <c r="DF236" s="196"/>
      <c r="DG236" s="196"/>
      <c r="DH236" s="196"/>
      <c r="DI236" s="196"/>
    </row>
    <row r="237" spans="1:121">
      <c r="A237" s="197"/>
      <c r="B237" s="197"/>
      <c r="C237" s="197"/>
      <c r="D237" s="197"/>
      <c r="E237" s="197"/>
      <c r="F237" s="197"/>
      <c r="G237" s="197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196"/>
      <c r="AT237" s="196"/>
      <c r="AU237" s="196"/>
      <c r="AV237" s="196"/>
      <c r="AW237" s="196"/>
      <c r="AX237" s="196"/>
      <c r="AY237" s="196"/>
      <c r="AZ237" s="196"/>
      <c r="BA237" s="196"/>
      <c r="BB237" s="196"/>
      <c r="BC237" s="196"/>
      <c r="BD237" s="196"/>
      <c r="BE237" s="196"/>
      <c r="BF237" s="196"/>
      <c r="BG237" s="196"/>
      <c r="BH237" s="196"/>
      <c r="BI237" s="196"/>
      <c r="BJ237" s="196"/>
      <c r="BK237" s="196"/>
      <c r="BL237" s="196"/>
      <c r="BM237" s="196"/>
      <c r="BN237" s="196"/>
      <c r="BO237" s="196"/>
      <c r="BP237" s="196"/>
      <c r="BQ237" s="196"/>
      <c r="BR237" s="196"/>
      <c r="BS237" s="196"/>
      <c r="BT237" s="196"/>
      <c r="BU237" s="196"/>
      <c r="BV237" s="196"/>
      <c r="BW237" s="196"/>
      <c r="BX237" s="196"/>
      <c r="BY237" s="196"/>
      <c r="BZ237" s="196"/>
      <c r="CA237" s="196"/>
      <c r="CB237" s="196"/>
      <c r="CC237" s="196"/>
      <c r="CD237" s="196"/>
      <c r="CE237" s="196"/>
      <c r="CF237" s="196"/>
      <c r="CG237" s="196"/>
      <c r="CH237" s="196"/>
      <c r="CI237" s="196"/>
      <c r="CJ237" s="196"/>
      <c r="CK237" s="196"/>
      <c r="CL237" s="196"/>
      <c r="CM237" s="196"/>
      <c r="CN237" s="196"/>
      <c r="CO237" s="196"/>
      <c r="CP237" s="196"/>
      <c r="CQ237" s="196"/>
      <c r="CR237" s="196"/>
      <c r="CS237" s="196"/>
      <c r="CT237" s="196"/>
      <c r="CU237" s="196"/>
      <c r="CV237" s="196"/>
      <c r="CW237" s="196"/>
      <c r="CX237" s="196"/>
      <c r="CY237" s="196"/>
      <c r="CZ237" s="196"/>
      <c r="DA237" s="196"/>
      <c r="DB237" s="196"/>
      <c r="DC237" s="196"/>
      <c r="DD237" s="196"/>
      <c r="DE237" s="196"/>
      <c r="DF237" s="196"/>
      <c r="DG237" s="196"/>
      <c r="DH237" s="196"/>
      <c r="DI237" s="196"/>
    </row>
    <row r="238" spans="1:121">
      <c r="A238" s="197"/>
      <c r="B238" s="197"/>
      <c r="C238" s="197"/>
      <c r="D238" s="197"/>
      <c r="E238" s="197"/>
      <c r="F238" s="197"/>
      <c r="G238" s="197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6"/>
      <c r="AK238" s="196"/>
      <c r="AL238" s="196"/>
      <c r="AM238" s="196"/>
      <c r="AN238" s="196"/>
      <c r="AO238" s="196"/>
      <c r="AP238" s="196"/>
      <c r="AQ238" s="196"/>
      <c r="AR238" s="196"/>
      <c r="AS238" s="196"/>
      <c r="AT238" s="196"/>
      <c r="AU238" s="196"/>
      <c r="AV238" s="196"/>
      <c r="AW238" s="196"/>
      <c r="AX238" s="196"/>
      <c r="AY238" s="196"/>
      <c r="AZ238" s="196"/>
      <c r="BA238" s="196"/>
      <c r="BB238" s="196"/>
      <c r="BC238" s="196"/>
      <c r="BD238" s="196"/>
      <c r="BE238" s="196"/>
      <c r="BF238" s="196"/>
      <c r="BG238" s="196"/>
      <c r="BH238" s="196"/>
      <c r="BI238" s="196"/>
      <c r="BJ238" s="196"/>
      <c r="BK238" s="196"/>
      <c r="BL238" s="196"/>
      <c r="BM238" s="196"/>
      <c r="BN238" s="196"/>
      <c r="BO238" s="196"/>
      <c r="BP238" s="196"/>
      <c r="BQ238" s="196"/>
      <c r="BR238" s="196"/>
      <c r="BS238" s="196"/>
      <c r="BT238" s="196"/>
      <c r="BU238" s="196"/>
      <c r="BV238" s="196"/>
      <c r="BW238" s="196"/>
      <c r="BX238" s="196"/>
      <c r="BY238" s="196"/>
      <c r="BZ238" s="196"/>
      <c r="CA238" s="196"/>
      <c r="CB238" s="196"/>
      <c r="CC238" s="196"/>
      <c r="CD238" s="196"/>
      <c r="CE238" s="196"/>
      <c r="CF238" s="196"/>
      <c r="CG238" s="196"/>
      <c r="CH238" s="196"/>
      <c r="CI238" s="196"/>
      <c r="CJ238" s="196"/>
      <c r="CK238" s="196"/>
      <c r="CL238" s="196"/>
      <c r="CM238" s="196"/>
      <c r="CN238" s="196"/>
      <c r="CO238" s="196"/>
      <c r="CP238" s="196"/>
      <c r="CQ238" s="196"/>
      <c r="CR238" s="196"/>
      <c r="CS238" s="196"/>
      <c r="CT238" s="196"/>
      <c r="CU238" s="196"/>
      <c r="CV238" s="196"/>
      <c r="CW238" s="196"/>
      <c r="CX238" s="196"/>
      <c r="CY238" s="196"/>
      <c r="CZ238" s="196"/>
      <c r="DA238" s="196"/>
      <c r="DB238" s="196"/>
      <c r="DC238" s="196"/>
      <c r="DD238" s="196"/>
      <c r="DE238" s="196"/>
      <c r="DF238" s="196"/>
      <c r="DG238" s="196"/>
      <c r="DH238" s="196"/>
      <c r="DI238" s="196"/>
    </row>
    <row r="239" spans="1:121">
      <c r="A239" s="197"/>
      <c r="B239" s="197"/>
      <c r="C239" s="197"/>
      <c r="D239" s="197"/>
      <c r="E239" s="197"/>
      <c r="F239" s="197"/>
      <c r="G239" s="197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96"/>
      <c r="AK239" s="196"/>
      <c r="AL239" s="196"/>
      <c r="AM239" s="196"/>
      <c r="AN239" s="196"/>
      <c r="AO239" s="196"/>
      <c r="AP239" s="196"/>
      <c r="AQ239" s="196"/>
      <c r="AR239" s="196"/>
      <c r="AS239" s="196"/>
      <c r="AT239" s="196"/>
      <c r="AU239" s="196"/>
      <c r="AV239" s="196"/>
      <c r="AW239" s="196"/>
      <c r="AX239" s="196"/>
      <c r="AY239" s="196"/>
      <c r="AZ239" s="196"/>
      <c r="BA239" s="196"/>
      <c r="BB239" s="196"/>
      <c r="BC239" s="196"/>
      <c r="BD239" s="196"/>
      <c r="BE239" s="196"/>
      <c r="BF239" s="196"/>
      <c r="BG239" s="196"/>
      <c r="BH239" s="196"/>
      <c r="BI239" s="196"/>
      <c r="BJ239" s="196"/>
      <c r="BK239" s="196"/>
      <c r="BL239" s="196"/>
      <c r="BM239" s="196"/>
      <c r="BN239" s="196"/>
      <c r="BO239" s="196"/>
      <c r="BP239" s="196"/>
      <c r="BQ239" s="196"/>
      <c r="BR239" s="196"/>
      <c r="BS239" s="196"/>
      <c r="BT239" s="196"/>
      <c r="BU239" s="196"/>
      <c r="BV239" s="196"/>
      <c r="BW239" s="196"/>
      <c r="BX239" s="196"/>
      <c r="BY239" s="196"/>
      <c r="BZ239" s="196"/>
      <c r="CA239" s="196"/>
      <c r="CB239" s="196"/>
      <c r="CC239" s="196"/>
      <c r="CD239" s="196"/>
      <c r="CE239" s="196"/>
      <c r="CF239" s="196"/>
      <c r="CG239" s="196"/>
      <c r="CH239" s="196"/>
      <c r="CI239" s="196"/>
      <c r="CJ239" s="196"/>
      <c r="CK239" s="196"/>
      <c r="CL239" s="196"/>
      <c r="CM239" s="196"/>
      <c r="CN239" s="196"/>
      <c r="CO239" s="196"/>
      <c r="CP239" s="196"/>
      <c r="CQ239" s="196"/>
      <c r="CR239" s="196"/>
      <c r="CS239" s="196"/>
      <c r="CT239" s="196"/>
      <c r="CU239" s="196"/>
      <c r="CV239" s="196"/>
      <c r="CW239" s="196"/>
      <c r="CX239" s="196"/>
      <c r="CY239" s="196"/>
      <c r="CZ239" s="196"/>
      <c r="DA239" s="196"/>
      <c r="DB239" s="196"/>
      <c r="DC239" s="196"/>
      <c r="DD239" s="196"/>
      <c r="DE239" s="196"/>
      <c r="DF239" s="196"/>
      <c r="DG239" s="196"/>
      <c r="DH239" s="196"/>
      <c r="DI239" s="196"/>
    </row>
    <row r="240" spans="1:121">
      <c r="A240" s="197"/>
      <c r="B240" s="197"/>
      <c r="C240" s="197"/>
      <c r="D240" s="197"/>
      <c r="E240" s="197"/>
      <c r="F240" s="197"/>
      <c r="G240" s="197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6"/>
      <c r="AT240" s="196"/>
      <c r="AU240" s="196"/>
      <c r="AV240" s="196"/>
      <c r="AW240" s="196"/>
      <c r="AX240" s="196"/>
      <c r="AY240" s="196"/>
      <c r="AZ240" s="196"/>
      <c r="BA240" s="196"/>
      <c r="BB240" s="196"/>
      <c r="BC240" s="196"/>
      <c r="BD240" s="196"/>
      <c r="BE240" s="196"/>
      <c r="BF240" s="196"/>
      <c r="BG240" s="196"/>
      <c r="BH240" s="196"/>
      <c r="BI240" s="196"/>
      <c r="BJ240" s="196"/>
      <c r="BK240" s="196"/>
      <c r="BL240" s="196"/>
      <c r="BM240" s="196"/>
      <c r="BN240" s="196"/>
      <c r="BO240" s="196"/>
      <c r="BP240" s="196"/>
      <c r="BQ240" s="196"/>
      <c r="BR240" s="196"/>
      <c r="BS240" s="196"/>
      <c r="BT240" s="196"/>
      <c r="BU240" s="196"/>
      <c r="BV240" s="196"/>
      <c r="BW240" s="196"/>
      <c r="BX240" s="196"/>
      <c r="BY240" s="196"/>
      <c r="BZ240" s="196"/>
      <c r="CA240" s="196"/>
      <c r="CB240" s="196"/>
      <c r="CC240" s="196"/>
      <c r="CD240" s="196"/>
      <c r="CE240" s="196"/>
      <c r="CF240" s="196"/>
      <c r="CG240" s="196"/>
      <c r="CH240" s="196"/>
      <c r="CI240" s="196"/>
      <c r="CJ240" s="196"/>
      <c r="CK240" s="196"/>
      <c r="CL240" s="196"/>
      <c r="CM240" s="196"/>
      <c r="CN240" s="196"/>
      <c r="CO240" s="196"/>
      <c r="CP240" s="196"/>
      <c r="CQ240" s="196"/>
      <c r="CR240" s="196"/>
      <c r="CS240" s="196"/>
      <c r="CT240" s="196"/>
      <c r="CU240" s="196"/>
      <c r="CV240" s="196"/>
      <c r="CW240" s="196"/>
      <c r="CX240" s="196"/>
      <c r="CY240" s="196"/>
      <c r="CZ240" s="196"/>
      <c r="DA240" s="196"/>
      <c r="DB240" s="196"/>
      <c r="DC240" s="196"/>
      <c r="DD240" s="196"/>
      <c r="DE240" s="196"/>
      <c r="DF240" s="196"/>
      <c r="DG240" s="196"/>
      <c r="DH240" s="196"/>
      <c r="DI240" s="196"/>
    </row>
    <row r="241" spans="1:121">
      <c r="A241" s="197"/>
      <c r="B241" s="197"/>
      <c r="C241" s="197"/>
      <c r="D241" s="197"/>
      <c r="E241" s="197"/>
      <c r="F241" s="197"/>
      <c r="G241" s="197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  <c r="BZ241" s="196"/>
      <c r="CA241" s="196"/>
      <c r="CB241" s="196"/>
      <c r="CC241" s="196"/>
      <c r="CD241" s="196"/>
      <c r="CE241" s="196"/>
      <c r="CF241" s="196"/>
      <c r="CG241" s="196"/>
      <c r="CH241" s="196"/>
      <c r="CI241" s="196"/>
      <c r="CJ241" s="196"/>
      <c r="CK241" s="196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</row>
    <row r="242" spans="1:121">
      <c r="A242" s="197"/>
      <c r="B242" s="197"/>
      <c r="C242" s="197"/>
      <c r="D242" s="197"/>
      <c r="E242" s="197"/>
      <c r="F242" s="197"/>
      <c r="G242" s="197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6"/>
      <c r="AT242" s="196"/>
      <c r="AU242" s="196"/>
      <c r="AV242" s="196"/>
      <c r="AW242" s="196"/>
      <c r="AX242" s="196"/>
      <c r="AY242" s="196"/>
      <c r="AZ242" s="196"/>
      <c r="BA242" s="196"/>
      <c r="BB242" s="196"/>
      <c r="BC242" s="196"/>
      <c r="BD242" s="196"/>
      <c r="BE242" s="196"/>
      <c r="BF242" s="196"/>
      <c r="BG242" s="196"/>
      <c r="BH242" s="196"/>
      <c r="BI242" s="196"/>
      <c r="BJ242" s="196"/>
      <c r="BK242" s="196"/>
      <c r="BL242" s="196"/>
      <c r="BM242" s="196"/>
      <c r="BN242" s="196"/>
      <c r="BO242" s="196"/>
      <c r="BP242" s="196"/>
      <c r="BQ242" s="196"/>
      <c r="BR242" s="196"/>
      <c r="BS242" s="196"/>
      <c r="BT242" s="196"/>
      <c r="BU242" s="196"/>
      <c r="BV242" s="196"/>
      <c r="BW242" s="196"/>
      <c r="BX242" s="196"/>
      <c r="BY242" s="196"/>
      <c r="BZ242" s="196"/>
      <c r="CA242" s="196"/>
      <c r="CB242" s="196"/>
      <c r="CC242" s="196"/>
      <c r="CD242" s="196"/>
      <c r="CE242" s="196"/>
      <c r="CF242" s="196"/>
      <c r="CG242" s="196"/>
      <c r="CH242" s="196"/>
      <c r="CI242" s="196"/>
      <c r="CJ242" s="196"/>
      <c r="CK242" s="196"/>
      <c r="CL242" s="196"/>
      <c r="CM242" s="196"/>
      <c r="CN242" s="196"/>
      <c r="CO242" s="196"/>
      <c r="CP242" s="196"/>
      <c r="CQ242" s="196"/>
      <c r="CR242" s="196"/>
      <c r="CS242" s="196"/>
      <c r="CT242" s="196"/>
      <c r="CU242" s="196"/>
      <c r="CV242" s="196"/>
      <c r="CW242" s="196"/>
      <c r="CX242" s="196"/>
      <c r="CY242" s="196"/>
      <c r="CZ242" s="196"/>
      <c r="DA242" s="196"/>
      <c r="DB242" s="196"/>
      <c r="DC242" s="196"/>
      <c r="DD242" s="196"/>
      <c r="DE242" s="196"/>
      <c r="DF242" s="196"/>
      <c r="DG242" s="196"/>
      <c r="DH242" s="196"/>
      <c r="DI242" s="196"/>
    </row>
    <row r="243" spans="1:121">
      <c r="A243" s="197"/>
      <c r="B243" s="197"/>
      <c r="C243" s="197"/>
      <c r="D243" s="197"/>
      <c r="E243" s="197"/>
      <c r="F243" s="197"/>
      <c r="G243" s="197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6"/>
      <c r="BQ243" s="196"/>
      <c r="BR243" s="196"/>
      <c r="BS243" s="196"/>
      <c r="BT243" s="196"/>
      <c r="BU243" s="196"/>
      <c r="BV243" s="196"/>
      <c r="BW243" s="196"/>
      <c r="BX243" s="196"/>
      <c r="BY243" s="196"/>
      <c r="BZ243" s="196"/>
      <c r="CA243" s="196"/>
      <c r="CB243" s="196"/>
      <c r="CC243" s="196"/>
      <c r="CD243" s="196"/>
      <c r="CE243" s="196"/>
      <c r="CF243" s="196"/>
      <c r="CG243" s="196"/>
      <c r="CH243" s="196"/>
      <c r="CI243" s="196"/>
      <c r="CJ243" s="196"/>
      <c r="CK243" s="196"/>
      <c r="CL243" s="196"/>
      <c r="CM243" s="196"/>
      <c r="CN243" s="196"/>
      <c r="CO243" s="196"/>
      <c r="CP243" s="196"/>
      <c r="CQ243" s="196"/>
      <c r="CR243" s="196"/>
      <c r="CS243" s="196"/>
      <c r="CT243" s="196"/>
      <c r="CU243" s="196"/>
      <c r="CV243" s="196"/>
      <c r="CW243" s="196"/>
      <c r="CX243" s="196"/>
      <c r="CY243" s="196"/>
      <c r="CZ243" s="196"/>
      <c r="DA243" s="196"/>
      <c r="DB243" s="196"/>
      <c r="DC243" s="196"/>
      <c r="DD243" s="196"/>
      <c r="DE243" s="196"/>
      <c r="DF243" s="196"/>
      <c r="DG243" s="196"/>
      <c r="DH243" s="196"/>
      <c r="DI243" s="196"/>
    </row>
    <row r="244" spans="1:121">
      <c r="A244" s="197"/>
      <c r="B244" s="197"/>
      <c r="C244" s="197"/>
      <c r="D244" s="197"/>
      <c r="E244" s="197"/>
      <c r="F244" s="197"/>
      <c r="G244" s="197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6"/>
      <c r="BQ244" s="196"/>
      <c r="BR244" s="196"/>
      <c r="BS244" s="196"/>
      <c r="BT244" s="196"/>
      <c r="BU244" s="196"/>
      <c r="BV244" s="196"/>
      <c r="BW244" s="196"/>
      <c r="BX244" s="196"/>
      <c r="BY244" s="196"/>
      <c r="BZ244" s="196"/>
      <c r="CA244" s="196"/>
      <c r="CB244" s="196"/>
      <c r="CC244" s="196"/>
      <c r="CD244" s="196"/>
      <c r="CE244" s="196"/>
      <c r="CF244" s="196"/>
      <c r="CG244" s="196"/>
      <c r="CH244" s="196"/>
      <c r="CI244" s="196"/>
      <c r="CJ244" s="196"/>
      <c r="CK244" s="196"/>
      <c r="CL244" s="196"/>
      <c r="CM244" s="196"/>
      <c r="CN244" s="196"/>
      <c r="CO244" s="196"/>
      <c r="CP244" s="196"/>
      <c r="CQ244" s="196"/>
      <c r="CR244" s="196"/>
      <c r="CS244" s="196"/>
      <c r="CT244" s="196"/>
      <c r="CU244" s="196"/>
      <c r="CV244" s="196"/>
      <c r="CW244" s="196"/>
      <c r="CX244" s="196"/>
      <c r="CY244" s="196"/>
      <c r="CZ244" s="196"/>
      <c r="DA244" s="196"/>
      <c r="DB244" s="196"/>
      <c r="DC244" s="196"/>
      <c r="DD244" s="196"/>
      <c r="DE244" s="196"/>
      <c r="DF244" s="196"/>
      <c r="DG244" s="196"/>
      <c r="DH244" s="196"/>
      <c r="DI244" s="196"/>
    </row>
    <row r="245" spans="1:121">
      <c r="A245" s="197"/>
      <c r="B245" s="197"/>
      <c r="C245" s="197"/>
      <c r="D245" s="197"/>
      <c r="E245" s="197"/>
      <c r="F245" s="197"/>
      <c r="G245" s="197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6"/>
      <c r="AT245" s="196"/>
      <c r="AU245" s="196"/>
      <c r="AV245" s="196"/>
      <c r="AW245" s="196"/>
      <c r="AX245" s="196"/>
      <c r="AY245" s="196"/>
      <c r="AZ245" s="196"/>
      <c r="BA245" s="196"/>
      <c r="BB245" s="196"/>
      <c r="BC245" s="196"/>
      <c r="BD245" s="196"/>
      <c r="BE245" s="196"/>
      <c r="BF245" s="196"/>
      <c r="BG245" s="196"/>
      <c r="BH245" s="196"/>
      <c r="BI245" s="196"/>
      <c r="BJ245" s="196"/>
      <c r="BK245" s="196"/>
      <c r="BL245" s="196"/>
      <c r="BM245" s="196"/>
      <c r="BN245" s="196"/>
      <c r="BO245" s="196"/>
      <c r="BP245" s="196"/>
      <c r="BQ245" s="196"/>
      <c r="BR245" s="196"/>
      <c r="BS245" s="196"/>
      <c r="BT245" s="196"/>
      <c r="BU245" s="196"/>
      <c r="BV245" s="196"/>
      <c r="BW245" s="196"/>
      <c r="BX245" s="196"/>
      <c r="BY245" s="196"/>
      <c r="BZ245" s="196"/>
      <c r="CA245" s="196"/>
      <c r="CB245" s="196"/>
      <c r="CC245" s="196"/>
      <c r="CD245" s="196"/>
      <c r="CE245" s="196"/>
      <c r="CF245" s="196"/>
      <c r="CG245" s="196"/>
      <c r="CH245" s="196"/>
      <c r="CI245" s="196"/>
      <c r="CJ245" s="196"/>
      <c r="CK245" s="196"/>
      <c r="CL245" s="196"/>
      <c r="CM245" s="196"/>
      <c r="CN245" s="196"/>
      <c r="CO245" s="196"/>
      <c r="CP245" s="196"/>
      <c r="CQ245" s="196"/>
      <c r="CR245" s="196"/>
      <c r="CS245" s="196"/>
      <c r="CT245" s="196"/>
      <c r="CU245" s="196"/>
      <c r="CV245" s="196"/>
      <c r="CW245" s="196"/>
      <c r="CX245" s="196"/>
      <c r="CY245" s="196"/>
      <c r="CZ245" s="196"/>
      <c r="DA245" s="196"/>
      <c r="DB245" s="196"/>
      <c r="DC245" s="196"/>
      <c r="DD245" s="196"/>
      <c r="DE245" s="196"/>
      <c r="DF245" s="196"/>
      <c r="DG245" s="196"/>
      <c r="DH245" s="196"/>
      <c r="DI245" s="196"/>
    </row>
    <row r="246" spans="1:121">
      <c r="A246" s="197"/>
      <c r="B246" s="197"/>
      <c r="C246" s="197"/>
      <c r="D246" s="197"/>
      <c r="E246" s="197"/>
      <c r="F246" s="197"/>
      <c r="G246" s="197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6"/>
      <c r="AT246" s="196"/>
      <c r="AU246" s="196"/>
      <c r="AV246" s="196"/>
      <c r="AW246" s="196"/>
      <c r="AX246" s="196"/>
      <c r="AY246" s="196"/>
      <c r="AZ246" s="196"/>
      <c r="BA246" s="196"/>
      <c r="BB246" s="196"/>
      <c r="BC246" s="196"/>
      <c r="BD246" s="196"/>
      <c r="BE246" s="196"/>
      <c r="BF246" s="196"/>
      <c r="BG246" s="196"/>
      <c r="BH246" s="196"/>
      <c r="BI246" s="196"/>
      <c r="BJ246" s="196"/>
      <c r="BK246" s="196"/>
      <c r="BL246" s="196"/>
      <c r="BM246" s="196"/>
      <c r="BN246" s="196"/>
      <c r="BO246" s="196"/>
      <c r="BP246" s="196"/>
      <c r="BQ246" s="196"/>
      <c r="BR246" s="196"/>
      <c r="BS246" s="196"/>
      <c r="BT246" s="196"/>
      <c r="BU246" s="196"/>
      <c r="BV246" s="196"/>
      <c r="BW246" s="196"/>
      <c r="BX246" s="196"/>
      <c r="BY246" s="196"/>
      <c r="BZ246" s="196"/>
      <c r="CA246" s="196"/>
      <c r="CB246" s="196"/>
      <c r="CC246" s="196"/>
      <c r="CD246" s="196"/>
      <c r="CE246" s="196"/>
      <c r="CF246" s="196"/>
      <c r="CG246" s="196"/>
      <c r="CH246" s="196"/>
      <c r="CI246" s="196"/>
      <c r="CJ246" s="196"/>
      <c r="CK246" s="196"/>
      <c r="CL246" s="196"/>
      <c r="CM246" s="196"/>
      <c r="CN246" s="196"/>
      <c r="CO246" s="196"/>
      <c r="CP246" s="196"/>
      <c r="CQ246" s="196"/>
      <c r="CR246" s="196"/>
      <c r="CS246" s="196"/>
      <c r="CT246" s="196"/>
      <c r="CU246" s="196"/>
      <c r="CV246" s="196"/>
      <c r="CW246" s="196"/>
      <c r="CX246" s="196"/>
      <c r="CY246" s="196"/>
      <c r="CZ246" s="196"/>
      <c r="DA246" s="196"/>
      <c r="DB246" s="196"/>
      <c r="DC246" s="196"/>
      <c r="DD246" s="196"/>
      <c r="DE246" s="196"/>
      <c r="DF246" s="196"/>
      <c r="DG246" s="196"/>
      <c r="DH246" s="196"/>
      <c r="DI246" s="196"/>
    </row>
    <row r="247" spans="1:121">
      <c r="A247" s="197"/>
      <c r="B247" s="197"/>
      <c r="C247" s="197"/>
      <c r="D247" s="197"/>
      <c r="E247" s="197"/>
      <c r="F247" s="197"/>
      <c r="G247" s="197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6"/>
      <c r="AT247" s="196"/>
      <c r="AU247" s="196"/>
      <c r="AV247" s="196"/>
      <c r="AW247" s="196"/>
      <c r="AX247" s="196"/>
      <c r="AY247" s="196"/>
      <c r="AZ247" s="196"/>
      <c r="BA247" s="196"/>
      <c r="BB247" s="196"/>
      <c r="BC247" s="196"/>
      <c r="BD247" s="196"/>
      <c r="BE247" s="196"/>
      <c r="BF247" s="196"/>
      <c r="BG247" s="196"/>
      <c r="BH247" s="196"/>
      <c r="BI247" s="196"/>
      <c r="BJ247" s="196"/>
      <c r="BK247" s="196"/>
      <c r="BL247" s="196"/>
      <c r="BM247" s="196"/>
      <c r="BN247" s="196"/>
      <c r="BO247" s="196"/>
      <c r="BP247" s="196"/>
      <c r="BQ247" s="196"/>
      <c r="BR247" s="196"/>
      <c r="BS247" s="196"/>
      <c r="BT247" s="196"/>
      <c r="BU247" s="196"/>
      <c r="BV247" s="196"/>
      <c r="BW247" s="196"/>
      <c r="BX247" s="196"/>
      <c r="BY247" s="196"/>
      <c r="BZ247" s="196"/>
      <c r="CA247" s="196"/>
      <c r="CB247" s="196"/>
      <c r="CC247" s="196"/>
      <c r="CD247" s="196"/>
      <c r="CE247" s="196"/>
      <c r="CF247" s="196"/>
      <c r="CG247" s="196"/>
      <c r="CH247" s="196"/>
      <c r="CI247" s="196"/>
      <c r="CJ247" s="196"/>
      <c r="CK247" s="196"/>
      <c r="CL247" s="196"/>
      <c r="CM247" s="196"/>
      <c r="CN247" s="196"/>
      <c r="CO247" s="196"/>
      <c r="CP247" s="196"/>
      <c r="CQ247" s="196"/>
      <c r="CR247" s="196"/>
      <c r="CS247" s="196"/>
      <c r="CT247" s="196"/>
      <c r="CU247" s="196"/>
      <c r="CV247" s="196"/>
      <c r="CW247" s="196"/>
      <c r="CX247" s="196"/>
      <c r="CY247" s="196"/>
      <c r="CZ247" s="196"/>
      <c r="DA247" s="196"/>
      <c r="DB247" s="196"/>
      <c r="DC247" s="196"/>
      <c r="DD247" s="196"/>
      <c r="DE247" s="196"/>
      <c r="DF247" s="196"/>
      <c r="DG247" s="196"/>
      <c r="DH247" s="196"/>
      <c r="DI247" s="196"/>
    </row>
    <row r="248" spans="1:121">
      <c r="A248" s="197"/>
      <c r="B248" s="197"/>
      <c r="C248" s="197"/>
      <c r="D248" s="197"/>
      <c r="E248" s="197"/>
      <c r="F248" s="197"/>
      <c r="G248" s="197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196"/>
      <c r="BN248" s="196"/>
      <c r="BO248" s="196"/>
      <c r="BP248" s="196"/>
      <c r="BQ248" s="196"/>
      <c r="BR248" s="196"/>
      <c r="BS248" s="196"/>
      <c r="BT248" s="196"/>
      <c r="BU248" s="196"/>
      <c r="BV248" s="196"/>
      <c r="BW248" s="196"/>
      <c r="BX248" s="196"/>
      <c r="BY248" s="196"/>
      <c r="BZ248" s="196"/>
      <c r="CA248" s="196"/>
      <c r="CB248" s="196"/>
      <c r="CC248" s="196"/>
      <c r="CD248" s="196"/>
      <c r="CE248" s="196"/>
      <c r="CF248" s="196"/>
      <c r="CG248" s="196"/>
      <c r="CH248" s="196"/>
      <c r="CI248" s="196"/>
      <c r="CJ248" s="196"/>
      <c r="CK248" s="196"/>
      <c r="CL248" s="196"/>
      <c r="CM248" s="196"/>
      <c r="CN248" s="196"/>
      <c r="CO248" s="196"/>
      <c r="CP248" s="196"/>
      <c r="CQ248" s="196"/>
      <c r="CR248" s="196"/>
      <c r="CS248" s="196"/>
      <c r="CT248" s="196"/>
      <c r="CU248" s="196"/>
      <c r="CV248" s="196"/>
      <c r="CW248" s="196"/>
      <c r="CX248" s="196"/>
      <c r="CY248" s="196"/>
      <c r="CZ248" s="196"/>
      <c r="DA248" s="196"/>
      <c r="DB248" s="196"/>
      <c r="DC248" s="196"/>
      <c r="DD248" s="196"/>
      <c r="DE248" s="196"/>
      <c r="DF248" s="196"/>
      <c r="DG248" s="196"/>
      <c r="DH248" s="196"/>
      <c r="DI248" s="196"/>
    </row>
    <row r="249" spans="1:121">
      <c r="A249" s="197"/>
      <c r="B249" s="197"/>
      <c r="C249" s="197"/>
      <c r="D249" s="197"/>
      <c r="E249" s="197"/>
      <c r="F249" s="197"/>
      <c r="G249" s="197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196"/>
      <c r="AT249" s="196"/>
      <c r="AU249" s="196"/>
      <c r="AV249" s="196"/>
      <c r="AW249" s="196"/>
      <c r="AX249" s="196"/>
      <c r="AY249" s="196"/>
      <c r="AZ249" s="196"/>
      <c r="BA249" s="196"/>
      <c r="BB249" s="196"/>
      <c r="BC249" s="196"/>
      <c r="BD249" s="196"/>
      <c r="BE249" s="196"/>
      <c r="BF249" s="196"/>
      <c r="BG249" s="196"/>
      <c r="BH249" s="196"/>
      <c r="BI249" s="196"/>
      <c r="BJ249" s="196"/>
      <c r="BK249" s="196"/>
      <c r="BL249" s="196"/>
      <c r="BM249" s="196"/>
      <c r="BN249" s="196"/>
      <c r="BO249" s="196"/>
      <c r="BP249" s="196"/>
      <c r="BQ249" s="196"/>
      <c r="BR249" s="196"/>
      <c r="BS249" s="196"/>
      <c r="BT249" s="196"/>
      <c r="BU249" s="196"/>
      <c r="BV249" s="196"/>
      <c r="BW249" s="196"/>
      <c r="BX249" s="196"/>
      <c r="BY249" s="196"/>
      <c r="BZ249" s="196"/>
      <c r="CA249" s="196"/>
      <c r="CB249" s="196"/>
      <c r="CC249" s="196"/>
      <c r="CD249" s="196"/>
      <c r="CE249" s="196"/>
      <c r="CF249" s="196"/>
      <c r="CG249" s="196"/>
      <c r="CH249" s="196"/>
      <c r="CI249" s="196"/>
      <c r="CJ249" s="196"/>
      <c r="CK249" s="196"/>
      <c r="CL249" s="196"/>
      <c r="CM249" s="196"/>
      <c r="CN249" s="196"/>
      <c r="CO249" s="196"/>
      <c r="CP249" s="196"/>
      <c r="CQ249" s="196"/>
      <c r="CR249" s="196"/>
      <c r="CS249" s="196"/>
      <c r="CT249" s="196"/>
      <c r="CU249" s="196"/>
      <c r="CV249" s="196"/>
      <c r="CW249" s="196"/>
      <c r="CX249" s="196"/>
      <c r="CY249" s="196"/>
      <c r="CZ249" s="196"/>
      <c r="DA249" s="196"/>
      <c r="DB249" s="196"/>
      <c r="DC249" s="196"/>
      <c r="DD249" s="196"/>
      <c r="DE249" s="196"/>
      <c r="DF249" s="196"/>
      <c r="DG249" s="196"/>
      <c r="DH249" s="196"/>
      <c r="DI249" s="196"/>
    </row>
    <row r="250" spans="1:121">
      <c r="A250" s="197"/>
      <c r="B250" s="197"/>
      <c r="C250" s="197"/>
      <c r="D250" s="197"/>
      <c r="E250" s="197"/>
      <c r="F250" s="197"/>
      <c r="G250" s="197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196"/>
      <c r="AT250" s="196"/>
      <c r="AU250" s="196"/>
      <c r="AV250" s="196"/>
      <c r="AW250" s="196"/>
      <c r="AX250" s="196"/>
      <c r="AY250" s="196"/>
      <c r="AZ250" s="196"/>
      <c r="BA250" s="196"/>
      <c r="BB250" s="196"/>
      <c r="BC250" s="196"/>
      <c r="BD250" s="196"/>
      <c r="BE250" s="196"/>
      <c r="BF250" s="196"/>
      <c r="BG250" s="196"/>
      <c r="BH250" s="196"/>
      <c r="BI250" s="196"/>
      <c r="BJ250" s="196"/>
      <c r="BK250" s="196"/>
      <c r="BL250" s="196"/>
      <c r="BM250" s="196"/>
      <c r="BN250" s="196"/>
      <c r="BO250" s="196"/>
      <c r="BP250" s="196"/>
      <c r="BQ250" s="196"/>
      <c r="BR250" s="196"/>
      <c r="BS250" s="196"/>
      <c r="BT250" s="196"/>
      <c r="BU250" s="196"/>
      <c r="BV250" s="196"/>
      <c r="BW250" s="196"/>
      <c r="BX250" s="196"/>
      <c r="BY250" s="196"/>
      <c r="BZ250" s="196"/>
      <c r="CA250" s="196"/>
      <c r="CB250" s="196"/>
      <c r="CC250" s="196"/>
      <c r="CD250" s="196"/>
      <c r="CE250" s="196"/>
      <c r="CF250" s="196"/>
      <c r="CG250" s="196"/>
      <c r="CH250" s="196"/>
      <c r="CI250" s="196"/>
      <c r="CJ250" s="196"/>
      <c r="CK250" s="196"/>
      <c r="CL250" s="196"/>
      <c r="CM250" s="196"/>
      <c r="CN250" s="196"/>
      <c r="CO250" s="196"/>
      <c r="CP250" s="196"/>
      <c r="CQ250" s="196"/>
      <c r="CR250" s="196"/>
      <c r="CS250" s="196"/>
      <c r="CT250" s="196"/>
      <c r="CU250" s="196"/>
      <c r="CV250" s="196"/>
      <c r="CW250" s="196"/>
      <c r="CX250" s="196"/>
      <c r="CY250" s="196"/>
      <c r="CZ250" s="196"/>
      <c r="DA250" s="196"/>
      <c r="DB250" s="196"/>
      <c r="DC250" s="196"/>
      <c r="DD250" s="196"/>
      <c r="DE250" s="196"/>
      <c r="DF250" s="196"/>
      <c r="DG250" s="196"/>
      <c r="DH250" s="196"/>
      <c r="DI250" s="196"/>
    </row>
    <row r="251" spans="1:121">
      <c r="A251" s="197"/>
      <c r="B251" s="197"/>
      <c r="C251" s="197"/>
      <c r="D251" s="197"/>
      <c r="E251" s="197"/>
      <c r="F251" s="197"/>
      <c r="G251" s="197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196"/>
      <c r="AT251" s="196"/>
      <c r="AU251" s="196"/>
      <c r="AV251" s="196"/>
      <c r="AW251" s="196"/>
      <c r="AX251" s="196"/>
      <c r="AY251" s="196"/>
      <c r="AZ251" s="196"/>
      <c r="BA251" s="196"/>
      <c r="BB251" s="196"/>
      <c r="BC251" s="196"/>
      <c r="BD251" s="196"/>
      <c r="BE251" s="196"/>
      <c r="BF251" s="196"/>
      <c r="BG251" s="196"/>
      <c r="BH251" s="196"/>
      <c r="BI251" s="196"/>
      <c r="BJ251" s="196"/>
      <c r="BK251" s="196"/>
      <c r="BL251" s="196"/>
      <c r="BM251" s="196"/>
      <c r="BN251" s="196"/>
      <c r="BO251" s="196"/>
      <c r="BP251" s="196"/>
      <c r="BQ251" s="196"/>
      <c r="BR251" s="196"/>
      <c r="BS251" s="196"/>
      <c r="BT251" s="196"/>
      <c r="BU251" s="196"/>
      <c r="BV251" s="196"/>
      <c r="BW251" s="196"/>
      <c r="BX251" s="196"/>
      <c r="BY251" s="196"/>
      <c r="BZ251" s="196"/>
      <c r="CA251" s="196"/>
      <c r="CB251" s="196"/>
      <c r="CC251" s="196"/>
      <c r="CD251" s="196"/>
      <c r="CE251" s="196"/>
      <c r="CF251" s="196"/>
      <c r="CG251" s="196"/>
      <c r="CH251" s="196"/>
      <c r="CI251" s="196"/>
      <c r="CJ251" s="196"/>
      <c r="CK251" s="196"/>
      <c r="CL251" s="196"/>
      <c r="CM251" s="196"/>
      <c r="CN251" s="196"/>
      <c r="CO251" s="196"/>
      <c r="CP251" s="196"/>
      <c r="CQ251" s="196"/>
      <c r="CR251" s="196"/>
      <c r="CS251" s="196"/>
      <c r="CT251" s="196"/>
      <c r="CU251" s="196"/>
      <c r="CV251" s="196"/>
      <c r="CW251" s="196"/>
      <c r="CX251" s="196"/>
      <c r="CY251" s="196"/>
      <c r="CZ251" s="196"/>
      <c r="DA251" s="196"/>
      <c r="DB251" s="196"/>
      <c r="DC251" s="196"/>
      <c r="DD251" s="196"/>
      <c r="DE251" s="196"/>
      <c r="DF251" s="196"/>
      <c r="DG251" s="196"/>
      <c r="DH251" s="196"/>
      <c r="DI251" s="196"/>
    </row>
    <row r="252" spans="1:121">
      <c r="A252" s="197"/>
      <c r="B252" s="197"/>
      <c r="C252" s="197"/>
      <c r="D252" s="197"/>
      <c r="E252" s="197"/>
      <c r="F252" s="197"/>
      <c r="G252" s="197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196"/>
      <c r="AT252" s="196"/>
      <c r="AU252" s="196"/>
      <c r="AV252" s="196"/>
      <c r="AW252" s="196"/>
      <c r="AX252" s="196"/>
      <c r="AY252" s="196"/>
      <c r="AZ252" s="196"/>
      <c r="BA252" s="196"/>
      <c r="BB252" s="196"/>
      <c r="BC252" s="196"/>
      <c r="BD252" s="196"/>
      <c r="BE252" s="196"/>
      <c r="BF252" s="196"/>
      <c r="BG252" s="196"/>
      <c r="BH252" s="196"/>
      <c r="BI252" s="196"/>
      <c r="BJ252" s="196"/>
      <c r="BK252" s="196"/>
      <c r="BL252" s="196"/>
      <c r="BM252" s="196"/>
      <c r="BN252" s="196"/>
      <c r="BO252" s="196"/>
      <c r="BP252" s="196"/>
      <c r="BQ252" s="196"/>
      <c r="BR252" s="196"/>
      <c r="BS252" s="196"/>
      <c r="BT252" s="196"/>
      <c r="BU252" s="196"/>
      <c r="BV252" s="196"/>
      <c r="BW252" s="196"/>
      <c r="BX252" s="196"/>
      <c r="BY252" s="196"/>
      <c r="BZ252" s="196"/>
      <c r="CA252" s="196"/>
      <c r="CB252" s="196"/>
      <c r="CC252" s="196"/>
      <c r="CD252" s="196"/>
      <c r="CE252" s="196"/>
      <c r="CF252" s="196"/>
      <c r="CG252" s="196"/>
      <c r="CH252" s="196"/>
      <c r="CI252" s="196"/>
      <c r="CJ252" s="196"/>
      <c r="CK252" s="196"/>
      <c r="CL252" s="196"/>
      <c r="CM252" s="196"/>
      <c r="CN252" s="196"/>
      <c r="CO252" s="196"/>
      <c r="CP252" s="196"/>
      <c r="CQ252" s="196"/>
      <c r="CR252" s="196"/>
      <c r="CS252" s="196"/>
      <c r="CT252" s="196"/>
      <c r="CU252" s="196"/>
      <c r="CV252" s="196"/>
      <c r="CW252" s="196"/>
      <c r="CX252" s="196"/>
      <c r="CY252" s="196"/>
      <c r="CZ252" s="196"/>
      <c r="DA252" s="196"/>
      <c r="DB252" s="196"/>
      <c r="DC252" s="196"/>
      <c r="DD252" s="196"/>
      <c r="DE252" s="196"/>
      <c r="DF252" s="196"/>
      <c r="DG252" s="196"/>
      <c r="DH252" s="196"/>
      <c r="DI252" s="196"/>
    </row>
    <row r="253" spans="1:121">
      <c r="A253" s="197"/>
      <c r="B253" s="197"/>
      <c r="C253" s="197"/>
      <c r="D253" s="197"/>
      <c r="E253" s="197"/>
      <c r="F253" s="197"/>
      <c r="G253" s="197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6"/>
      <c r="AT253" s="196"/>
      <c r="AU253" s="196"/>
      <c r="AV253" s="196"/>
      <c r="AW253" s="196"/>
      <c r="AX253" s="196"/>
      <c r="AY253" s="196"/>
      <c r="AZ253" s="196"/>
      <c r="BA253" s="196"/>
      <c r="BB253" s="196"/>
      <c r="BC253" s="196"/>
      <c r="BD253" s="196"/>
      <c r="BE253" s="196"/>
      <c r="BF253" s="196"/>
      <c r="BG253" s="196"/>
      <c r="BH253" s="196"/>
      <c r="BI253" s="196"/>
      <c r="BJ253" s="196"/>
      <c r="BK253" s="196"/>
      <c r="BL253" s="196"/>
      <c r="BM253" s="196"/>
      <c r="BN253" s="196"/>
      <c r="BO253" s="196"/>
      <c r="BP253" s="196"/>
      <c r="BQ253" s="196"/>
      <c r="BR253" s="196"/>
      <c r="BS253" s="196"/>
      <c r="BT253" s="196"/>
      <c r="BU253" s="196"/>
      <c r="BV253" s="196"/>
      <c r="BW253" s="196"/>
      <c r="BX253" s="196"/>
      <c r="BY253" s="196"/>
      <c r="BZ253" s="196"/>
      <c r="CA253" s="196"/>
      <c r="CB253" s="196"/>
      <c r="CC253" s="196"/>
      <c r="CD253" s="196"/>
      <c r="CE253" s="196"/>
      <c r="CF253" s="196"/>
      <c r="CG253" s="196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</row>
    <row r="254" spans="1:121">
      <c r="A254" s="197"/>
      <c r="B254" s="197"/>
      <c r="C254" s="197"/>
      <c r="D254" s="197"/>
      <c r="E254" s="197"/>
      <c r="F254" s="197"/>
      <c r="G254" s="197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6"/>
      <c r="AT254" s="196"/>
      <c r="AU254" s="196"/>
      <c r="AV254" s="196"/>
      <c r="AW254" s="196"/>
      <c r="AX254" s="196"/>
      <c r="AY254" s="196"/>
      <c r="AZ254" s="196"/>
      <c r="BA254" s="196"/>
      <c r="BB254" s="196"/>
      <c r="BC254" s="196"/>
      <c r="BD254" s="196"/>
      <c r="BE254" s="196"/>
      <c r="BF254" s="196"/>
      <c r="BG254" s="196"/>
      <c r="BH254" s="196"/>
      <c r="BI254" s="196"/>
      <c r="BJ254" s="196"/>
      <c r="BK254" s="196"/>
      <c r="BL254" s="196"/>
      <c r="BM254" s="196"/>
      <c r="BN254" s="196"/>
      <c r="BO254" s="196"/>
      <c r="BP254" s="196"/>
      <c r="BQ254" s="196"/>
      <c r="BR254" s="196"/>
      <c r="BS254" s="196"/>
      <c r="BT254" s="196"/>
      <c r="BU254" s="196"/>
      <c r="BV254" s="196"/>
      <c r="BW254" s="196"/>
      <c r="BX254" s="196"/>
      <c r="BY254" s="196"/>
      <c r="BZ254" s="196"/>
      <c r="CA254" s="196"/>
      <c r="CB254" s="196"/>
      <c r="CC254" s="196"/>
      <c r="CD254" s="196"/>
      <c r="CE254" s="196"/>
      <c r="CF254" s="196"/>
      <c r="CG254" s="196"/>
      <c r="CH254" s="196"/>
      <c r="CI254" s="196"/>
      <c r="CJ254" s="196"/>
      <c r="CK254" s="196"/>
      <c r="CL254" s="196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</row>
    <row r="255" spans="1:121">
      <c r="A255" s="197"/>
      <c r="B255" s="197"/>
      <c r="C255" s="197"/>
      <c r="D255" s="197"/>
      <c r="E255" s="197"/>
      <c r="F255" s="197"/>
      <c r="G255" s="197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6"/>
      <c r="AT255" s="196"/>
      <c r="AU255" s="196"/>
      <c r="AV255" s="196"/>
      <c r="AW255" s="196"/>
      <c r="AX255" s="196"/>
      <c r="AY255" s="196"/>
      <c r="AZ255" s="196"/>
      <c r="BA255" s="196"/>
      <c r="BB255" s="196"/>
      <c r="BC255" s="196"/>
      <c r="BD255" s="196"/>
      <c r="BE255" s="196"/>
      <c r="BF255" s="196"/>
      <c r="BG255" s="196"/>
      <c r="BH255" s="196"/>
      <c r="BI255" s="196"/>
      <c r="BJ255" s="196"/>
      <c r="BK255" s="196"/>
      <c r="BL255" s="196"/>
      <c r="BM255" s="196"/>
      <c r="BN255" s="196"/>
      <c r="BO255" s="196"/>
      <c r="BP255" s="196"/>
      <c r="BQ255" s="196"/>
      <c r="BR255" s="196"/>
      <c r="BS255" s="196"/>
      <c r="BT255" s="196"/>
      <c r="BU255" s="196"/>
      <c r="BV255" s="196"/>
      <c r="BW255" s="196"/>
      <c r="BX255" s="196"/>
      <c r="BY255" s="196"/>
      <c r="BZ255" s="196"/>
      <c r="CA255" s="196"/>
      <c r="CB255" s="196"/>
      <c r="CC255" s="196"/>
      <c r="CD255" s="196"/>
      <c r="CE255" s="196"/>
      <c r="CF255" s="196"/>
      <c r="CG255" s="196"/>
      <c r="CH255" s="196"/>
      <c r="CI255" s="196"/>
      <c r="CJ255" s="196"/>
      <c r="CK255" s="196"/>
      <c r="CL255" s="196"/>
      <c r="CM255" s="196"/>
      <c r="CN255" s="196"/>
      <c r="CO255" s="196"/>
      <c r="CP255" s="196"/>
      <c r="CQ255" s="196"/>
      <c r="CR255" s="196"/>
      <c r="CS255" s="196"/>
      <c r="CT255" s="196"/>
      <c r="CU255" s="196"/>
      <c r="CV255" s="196"/>
      <c r="CW255" s="196"/>
      <c r="CX255" s="196"/>
      <c r="CY255" s="196"/>
      <c r="CZ255" s="196"/>
      <c r="DA255" s="196"/>
      <c r="DB255" s="196"/>
      <c r="DC255" s="196"/>
      <c r="DD255" s="196"/>
      <c r="DE255" s="196"/>
      <c r="DF255" s="196"/>
      <c r="DG255" s="196"/>
      <c r="DH255" s="196"/>
      <c r="DI255" s="196"/>
    </row>
    <row r="256" spans="1:121">
      <c r="A256" s="197"/>
      <c r="B256" s="197"/>
      <c r="C256" s="197"/>
      <c r="D256" s="197"/>
      <c r="E256" s="197"/>
      <c r="F256" s="197"/>
      <c r="G256" s="197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6"/>
      <c r="AT256" s="196"/>
      <c r="AU256" s="196"/>
      <c r="AV256" s="196"/>
      <c r="AW256" s="196"/>
      <c r="AX256" s="196"/>
      <c r="AY256" s="196"/>
      <c r="AZ256" s="196"/>
      <c r="BA256" s="196"/>
      <c r="BB256" s="196"/>
      <c r="BC256" s="196"/>
      <c r="BD256" s="196"/>
      <c r="BE256" s="196"/>
      <c r="BF256" s="196"/>
      <c r="BG256" s="196"/>
      <c r="BH256" s="196"/>
      <c r="BI256" s="196"/>
      <c r="BJ256" s="196"/>
      <c r="BK256" s="196"/>
      <c r="BL256" s="196"/>
      <c r="BM256" s="196"/>
      <c r="BN256" s="196"/>
      <c r="BO256" s="196"/>
      <c r="BP256" s="196"/>
      <c r="BQ256" s="196"/>
      <c r="BR256" s="196"/>
      <c r="BS256" s="196"/>
      <c r="BT256" s="196"/>
      <c r="BU256" s="196"/>
      <c r="BV256" s="196"/>
      <c r="BW256" s="196"/>
      <c r="BX256" s="196"/>
      <c r="BY256" s="196"/>
      <c r="BZ256" s="196"/>
      <c r="CA256" s="196"/>
      <c r="CB256" s="196"/>
      <c r="CC256" s="196"/>
      <c r="CD256" s="196"/>
      <c r="CE256" s="196"/>
      <c r="CF256" s="196"/>
      <c r="CG256" s="196"/>
      <c r="CH256" s="196"/>
      <c r="CI256" s="196"/>
      <c r="CJ256" s="196"/>
      <c r="CK256" s="196"/>
      <c r="CL256" s="196"/>
      <c r="CM256" s="196"/>
      <c r="CN256" s="196"/>
      <c r="CO256" s="196"/>
      <c r="CP256" s="196"/>
      <c r="CQ256" s="196"/>
      <c r="CR256" s="196"/>
      <c r="CS256" s="196"/>
      <c r="CT256" s="196"/>
      <c r="CU256" s="196"/>
      <c r="CV256" s="196"/>
      <c r="CW256" s="196"/>
      <c r="CX256" s="196"/>
      <c r="CY256" s="196"/>
      <c r="CZ256" s="196"/>
      <c r="DA256" s="196"/>
      <c r="DB256" s="196"/>
      <c r="DC256" s="196"/>
      <c r="DD256" s="196"/>
      <c r="DE256" s="196"/>
      <c r="DF256" s="196"/>
      <c r="DG256" s="196"/>
      <c r="DH256" s="196"/>
      <c r="DI256" s="196"/>
    </row>
    <row r="257" spans="1:121">
      <c r="A257" s="197"/>
      <c r="B257" s="197"/>
      <c r="C257" s="197"/>
      <c r="D257" s="197"/>
      <c r="E257" s="197"/>
      <c r="F257" s="197"/>
      <c r="G257" s="197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6"/>
      <c r="AT257" s="196"/>
      <c r="AU257" s="196"/>
      <c r="AV257" s="196"/>
      <c r="AW257" s="196"/>
      <c r="AX257" s="196"/>
      <c r="AY257" s="196"/>
      <c r="AZ257" s="196"/>
      <c r="BA257" s="196"/>
      <c r="BB257" s="196"/>
      <c r="BC257" s="196"/>
      <c r="BD257" s="196"/>
      <c r="BE257" s="196"/>
      <c r="BF257" s="196"/>
      <c r="BG257" s="196"/>
      <c r="BH257" s="196"/>
      <c r="BI257" s="196"/>
      <c r="BJ257" s="196"/>
      <c r="BK257" s="196"/>
      <c r="BL257" s="196"/>
      <c r="BM257" s="196"/>
      <c r="BN257" s="196"/>
      <c r="BO257" s="196"/>
      <c r="BP257" s="196"/>
      <c r="BQ257" s="196"/>
      <c r="BR257" s="196"/>
      <c r="BS257" s="196"/>
      <c r="BT257" s="196"/>
      <c r="BU257" s="196"/>
      <c r="BV257" s="196"/>
      <c r="BW257" s="196"/>
      <c r="BX257" s="196"/>
      <c r="BY257" s="196"/>
      <c r="BZ257" s="196"/>
      <c r="CA257" s="196"/>
      <c r="CB257" s="196"/>
      <c r="CC257" s="196"/>
      <c r="CD257" s="196"/>
      <c r="CE257" s="196"/>
      <c r="CF257" s="196"/>
      <c r="CG257" s="196"/>
      <c r="CH257" s="196"/>
      <c r="CI257" s="196"/>
      <c r="CJ257" s="196"/>
      <c r="CK257" s="196"/>
      <c r="CL257" s="196"/>
      <c r="CM257" s="196"/>
      <c r="CN257" s="196"/>
      <c r="CO257" s="196"/>
      <c r="CP257" s="196"/>
      <c r="CQ257" s="196"/>
      <c r="CR257" s="196"/>
      <c r="CS257" s="196"/>
      <c r="CT257" s="196"/>
      <c r="CU257" s="196"/>
      <c r="CV257" s="196"/>
      <c r="CW257" s="196"/>
      <c r="CX257" s="196"/>
      <c r="CY257" s="196"/>
      <c r="CZ257" s="196"/>
      <c r="DA257" s="196"/>
      <c r="DB257" s="196"/>
      <c r="DC257" s="196"/>
      <c r="DD257" s="196"/>
      <c r="DE257" s="196"/>
      <c r="DF257" s="196"/>
      <c r="DG257" s="196"/>
      <c r="DH257" s="196"/>
      <c r="DI257" s="196"/>
    </row>
    <row r="258" spans="1:121">
      <c r="A258" s="197"/>
      <c r="B258" s="197"/>
      <c r="C258" s="197"/>
      <c r="D258" s="197"/>
      <c r="E258" s="197"/>
      <c r="F258" s="197"/>
      <c r="G258" s="197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196"/>
      <c r="BY258" s="196"/>
      <c r="BZ258" s="196"/>
      <c r="CA258" s="196"/>
      <c r="CB258" s="196"/>
      <c r="CC258" s="196"/>
      <c r="CD258" s="196"/>
      <c r="CE258" s="196"/>
      <c r="CF258" s="196"/>
      <c r="CG258" s="196"/>
      <c r="CH258" s="196"/>
      <c r="CI258" s="196"/>
      <c r="CJ258" s="196"/>
      <c r="CK258" s="196"/>
      <c r="CL258" s="196"/>
      <c r="CM258" s="196"/>
      <c r="CN258" s="196"/>
      <c r="CO258" s="196"/>
      <c r="CP258" s="196"/>
      <c r="CQ258" s="196"/>
      <c r="CR258" s="196"/>
      <c r="CS258" s="196"/>
      <c r="CT258" s="196"/>
      <c r="CU258" s="196"/>
      <c r="CV258" s="196"/>
      <c r="CW258" s="196"/>
      <c r="CX258" s="196"/>
      <c r="CY258" s="196"/>
      <c r="CZ258" s="196"/>
      <c r="DA258" s="196"/>
      <c r="DB258" s="196"/>
      <c r="DC258" s="196"/>
      <c r="DD258" s="196"/>
      <c r="DE258" s="196"/>
      <c r="DF258" s="196"/>
      <c r="DG258" s="196"/>
      <c r="DH258" s="196"/>
      <c r="DI258" s="196"/>
    </row>
    <row r="259" spans="1:121">
      <c r="A259" s="197"/>
      <c r="B259" s="197"/>
      <c r="C259" s="197"/>
      <c r="D259" s="197"/>
      <c r="E259" s="197"/>
      <c r="F259" s="197"/>
      <c r="G259" s="197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6"/>
      <c r="BN259" s="196"/>
      <c r="BO259" s="196"/>
      <c r="BP259" s="196"/>
      <c r="BQ259" s="196"/>
      <c r="BR259" s="196"/>
      <c r="BS259" s="196"/>
      <c r="BT259" s="196"/>
      <c r="BU259" s="196"/>
      <c r="BV259" s="196"/>
      <c r="BW259" s="196"/>
      <c r="BX259" s="196"/>
      <c r="BY259" s="196"/>
      <c r="BZ259" s="196"/>
      <c r="CA259" s="196"/>
      <c r="CB259" s="196"/>
      <c r="CC259" s="196"/>
      <c r="CD259" s="196"/>
      <c r="CE259" s="196"/>
      <c r="CF259" s="196"/>
      <c r="CG259" s="196"/>
      <c r="CH259" s="196"/>
      <c r="CI259" s="196"/>
      <c r="CJ259" s="196"/>
      <c r="CK259" s="196"/>
      <c r="CL259" s="196"/>
      <c r="CM259" s="196"/>
      <c r="CN259" s="196"/>
      <c r="CO259" s="196"/>
      <c r="CP259" s="196"/>
      <c r="CQ259" s="196"/>
      <c r="CR259" s="196"/>
      <c r="CS259" s="196"/>
      <c r="CT259" s="196"/>
      <c r="CU259" s="196"/>
      <c r="CV259" s="196"/>
      <c r="CW259" s="196"/>
      <c r="CX259" s="196"/>
      <c r="CY259" s="196"/>
      <c r="CZ259" s="196"/>
      <c r="DA259" s="196"/>
      <c r="DB259" s="196"/>
      <c r="DC259" s="196"/>
      <c r="DD259" s="196"/>
      <c r="DE259" s="196"/>
      <c r="DF259" s="196"/>
      <c r="DG259" s="196"/>
      <c r="DH259" s="196"/>
      <c r="DI259" s="196"/>
    </row>
    <row r="260" spans="1:121">
      <c r="A260" s="197"/>
      <c r="B260" s="197"/>
      <c r="C260" s="197"/>
      <c r="D260" s="197"/>
      <c r="E260" s="197"/>
      <c r="F260" s="197"/>
      <c r="G260" s="197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6"/>
      <c r="BN260" s="196"/>
      <c r="BO260" s="196"/>
      <c r="BP260" s="196"/>
      <c r="BQ260" s="196"/>
      <c r="BR260" s="196"/>
      <c r="BS260" s="196"/>
      <c r="BT260" s="196"/>
      <c r="BU260" s="196"/>
      <c r="BV260" s="196"/>
      <c r="BW260" s="196"/>
      <c r="BX260" s="196"/>
      <c r="BY260" s="196"/>
      <c r="BZ260" s="196"/>
      <c r="CA260" s="196"/>
      <c r="CB260" s="196"/>
      <c r="CC260" s="196"/>
      <c r="CD260" s="196"/>
      <c r="CE260" s="196"/>
      <c r="CF260" s="196"/>
      <c r="CG260" s="196"/>
      <c r="CH260" s="196"/>
      <c r="CI260" s="196"/>
      <c r="CJ260" s="196"/>
      <c r="CK260" s="196"/>
      <c r="CL260" s="196"/>
      <c r="CM260" s="196"/>
      <c r="CN260" s="196"/>
      <c r="CO260" s="196"/>
      <c r="CP260" s="196"/>
      <c r="CQ260" s="196"/>
      <c r="CR260" s="196"/>
      <c r="CS260" s="196"/>
      <c r="CT260" s="196"/>
      <c r="CU260" s="196"/>
      <c r="CV260" s="196"/>
      <c r="CW260" s="196"/>
      <c r="CX260" s="196"/>
      <c r="CY260" s="196"/>
      <c r="CZ260" s="196"/>
      <c r="DA260" s="196"/>
      <c r="DB260" s="196"/>
      <c r="DC260" s="196"/>
      <c r="DD260" s="196"/>
      <c r="DE260" s="196"/>
      <c r="DF260" s="196"/>
      <c r="DG260" s="196"/>
      <c r="DH260" s="196"/>
      <c r="DI260" s="196"/>
    </row>
    <row r="261" spans="1:121">
      <c r="A261" s="197"/>
      <c r="B261" s="197"/>
      <c r="C261" s="197"/>
      <c r="D261" s="197"/>
      <c r="E261" s="197"/>
      <c r="F261" s="197"/>
      <c r="G261" s="197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6"/>
      <c r="BN261" s="196"/>
      <c r="BO261" s="196"/>
      <c r="BP261" s="196"/>
      <c r="BQ261" s="196"/>
      <c r="BR261" s="196"/>
      <c r="BS261" s="196"/>
      <c r="BT261" s="196"/>
      <c r="BU261" s="196"/>
      <c r="BV261" s="196"/>
      <c r="BW261" s="196"/>
      <c r="BX261" s="196"/>
      <c r="BY261" s="196"/>
      <c r="BZ261" s="196"/>
      <c r="CA261" s="196"/>
      <c r="CB261" s="196"/>
      <c r="CC261" s="196"/>
      <c r="CD261" s="196"/>
      <c r="CE261" s="196"/>
      <c r="CF261" s="196"/>
      <c r="CG261" s="196"/>
      <c r="CH261" s="196"/>
      <c r="CI261" s="196"/>
      <c r="CJ261" s="196"/>
      <c r="CK261" s="196"/>
      <c r="CL261" s="196"/>
      <c r="CM261" s="196"/>
      <c r="CN261" s="196"/>
      <c r="CO261" s="196"/>
      <c r="CP261" s="196"/>
      <c r="CQ261" s="196"/>
      <c r="CR261" s="196"/>
      <c r="CS261" s="196"/>
      <c r="CT261" s="196"/>
      <c r="CU261" s="196"/>
      <c r="CV261" s="196"/>
      <c r="CW261" s="196"/>
      <c r="CX261" s="196"/>
      <c r="CY261" s="196"/>
      <c r="CZ261" s="196"/>
      <c r="DA261" s="196"/>
      <c r="DB261" s="196"/>
      <c r="DC261" s="196"/>
      <c r="DD261" s="196"/>
      <c r="DE261" s="196"/>
      <c r="DF261" s="196"/>
      <c r="DG261" s="196"/>
      <c r="DH261" s="196"/>
      <c r="DI261" s="196"/>
    </row>
    <row r="262" spans="1:121">
      <c r="A262" s="197"/>
      <c r="B262" s="197"/>
      <c r="C262" s="197"/>
      <c r="D262" s="197"/>
      <c r="E262" s="197"/>
      <c r="F262" s="197"/>
      <c r="G262" s="197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6"/>
      <c r="BN262" s="196"/>
      <c r="BO262" s="196"/>
      <c r="BP262" s="196"/>
      <c r="BQ262" s="196"/>
      <c r="BR262" s="196"/>
      <c r="BS262" s="196"/>
      <c r="BT262" s="196"/>
      <c r="BU262" s="196"/>
      <c r="BV262" s="196"/>
      <c r="BW262" s="196"/>
      <c r="BX262" s="196"/>
      <c r="BY262" s="196"/>
      <c r="BZ262" s="196"/>
      <c r="CA262" s="196"/>
      <c r="CB262" s="196"/>
      <c r="CC262" s="196"/>
      <c r="CD262" s="196"/>
      <c r="CE262" s="196"/>
      <c r="CF262" s="196"/>
      <c r="CG262" s="196"/>
      <c r="CH262" s="196"/>
      <c r="CI262" s="196"/>
      <c r="CJ262" s="196"/>
      <c r="CK262" s="196"/>
      <c r="CL262" s="196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</row>
    <row r="263" spans="1:121">
      <c r="A263" s="197"/>
      <c r="B263" s="197"/>
      <c r="C263" s="197"/>
      <c r="D263" s="197"/>
      <c r="E263" s="197"/>
      <c r="F263" s="197"/>
      <c r="G263" s="197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196"/>
      <c r="BN263" s="196"/>
      <c r="BO263" s="196"/>
      <c r="BP263" s="196"/>
      <c r="BQ263" s="196"/>
      <c r="BR263" s="196"/>
      <c r="BS263" s="196"/>
      <c r="BT263" s="196"/>
      <c r="BU263" s="196"/>
      <c r="BV263" s="196"/>
      <c r="BW263" s="196"/>
      <c r="BX263" s="196"/>
      <c r="BY263" s="196"/>
      <c r="BZ263" s="196"/>
      <c r="CA263" s="196"/>
      <c r="CB263" s="196"/>
      <c r="CC263" s="196"/>
      <c r="CD263" s="196"/>
      <c r="CE263" s="196"/>
      <c r="CF263" s="196"/>
      <c r="CG263" s="196"/>
      <c r="CH263" s="196"/>
      <c r="CI263" s="196"/>
      <c r="CJ263" s="196"/>
      <c r="CK263" s="196"/>
      <c r="CL263" s="196"/>
      <c r="CM263" s="196"/>
      <c r="CN263" s="196"/>
      <c r="CO263" s="196"/>
      <c r="CP263" s="196"/>
      <c r="CQ263" s="196"/>
      <c r="CR263" s="196"/>
      <c r="CS263" s="196"/>
      <c r="CT263" s="196"/>
      <c r="CU263" s="196"/>
      <c r="CV263" s="196"/>
      <c r="CW263" s="196"/>
      <c r="CX263" s="196"/>
      <c r="CY263" s="196"/>
      <c r="CZ263" s="196"/>
      <c r="DA263" s="196"/>
      <c r="DB263" s="196"/>
      <c r="DC263" s="196"/>
      <c r="DD263" s="196"/>
      <c r="DE263" s="196"/>
      <c r="DF263" s="196"/>
      <c r="DG263" s="196"/>
      <c r="DH263" s="196"/>
      <c r="DI263" s="196"/>
    </row>
    <row r="264" spans="1:121">
      <c r="A264" s="197"/>
      <c r="B264" s="197"/>
      <c r="C264" s="197"/>
      <c r="D264" s="197"/>
      <c r="E264" s="197"/>
      <c r="F264" s="197"/>
      <c r="G264" s="197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196"/>
      <c r="BN264" s="196"/>
      <c r="BO264" s="196"/>
      <c r="BP264" s="196"/>
      <c r="BQ264" s="196"/>
      <c r="BR264" s="196"/>
      <c r="BS264" s="196"/>
      <c r="BT264" s="196"/>
      <c r="BU264" s="196"/>
      <c r="BV264" s="196"/>
      <c r="BW264" s="196"/>
      <c r="BX264" s="196"/>
      <c r="BY264" s="196"/>
      <c r="BZ264" s="196"/>
      <c r="CA264" s="196"/>
      <c r="CB264" s="196"/>
      <c r="CC264" s="196"/>
      <c r="CD264" s="196"/>
      <c r="CE264" s="196"/>
      <c r="CF264" s="196"/>
      <c r="CG264" s="196"/>
      <c r="CH264" s="196"/>
      <c r="CI264" s="196"/>
      <c r="CJ264" s="196"/>
      <c r="CK264" s="196"/>
      <c r="CL264" s="196"/>
      <c r="CM264" s="196"/>
      <c r="CN264" s="196"/>
      <c r="CO264" s="196"/>
      <c r="CP264" s="196"/>
      <c r="CQ264" s="196"/>
      <c r="CR264" s="196"/>
      <c r="CS264" s="196"/>
      <c r="CT264" s="196"/>
      <c r="CU264" s="196"/>
      <c r="CV264" s="196"/>
      <c r="CW264" s="196"/>
      <c r="CX264" s="196"/>
      <c r="CY264" s="196"/>
      <c r="CZ264" s="196"/>
      <c r="DA264" s="196"/>
      <c r="DB264" s="196"/>
      <c r="DC264" s="196"/>
      <c r="DD264" s="196"/>
      <c r="DE264" s="196"/>
      <c r="DF264" s="196"/>
      <c r="DG264" s="196"/>
      <c r="DH264" s="196"/>
      <c r="DI264" s="196"/>
    </row>
    <row r="265" spans="1:121">
      <c r="A265" s="197"/>
      <c r="B265" s="197"/>
      <c r="C265" s="197"/>
      <c r="D265" s="197"/>
      <c r="E265" s="197"/>
      <c r="F265" s="197"/>
      <c r="G265" s="197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196"/>
      <c r="BN265" s="196"/>
      <c r="BO265" s="196"/>
      <c r="BP265" s="196"/>
      <c r="BQ265" s="196"/>
      <c r="BR265" s="196"/>
      <c r="BS265" s="196"/>
      <c r="BT265" s="196"/>
      <c r="BU265" s="196"/>
      <c r="BV265" s="196"/>
      <c r="BW265" s="196"/>
      <c r="BX265" s="196"/>
      <c r="BY265" s="196"/>
      <c r="BZ265" s="196"/>
      <c r="CA265" s="196"/>
      <c r="CB265" s="196"/>
      <c r="CC265" s="196"/>
      <c r="CD265" s="196"/>
      <c r="CE265" s="196"/>
      <c r="CF265" s="196"/>
      <c r="CG265" s="196"/>
      <c r="CH265" s="196"/>
      <c r="CI265" s="196"/>
      <c r="CJ265" s="196"/>
      <c r="CK265" s="196"/>
      <c r="CL265" s="196"/>
      <c r="CM265" s="196"/>
      <c r="CN265" s="196"/>
      <c r="CO265" s="196"/>
      <c r="CP265" s="196"/>
      <c r="CQ265" s="196"/>
      <c r="CR265" s="196"/>
      <c r="CS265" s="196"/>
      <c r="CT265" s="196"/>
      <c r="CU265" s="196"/>
      <c r="CV265" s="196"/>
      <c r="CW265" s="196"/>
      <c r="CX265" s="196"/>
      <c r="CY265" s="196"/>
      <c r="CZ265" s="196"/>
      <c r="DA265" s="196"/>
      <c r="DB265" s="196"/>
      <c r="DC265" s="196"/>
      <c r="DD265" s="196"/>
      <c r="DE265" s="196"/>
      <c r="DF265" s="196"/>
      <c r="DG265" s="196"/>
      <c r="DH265" s="196"/>
      <c r="DI265" s="196"/>
    </row>
    <row r="266" spans="1:121">
      <c r="A266" s="197"/>
      <c r="B266" s="197"/>
      <c r="C266" s="197"/>
      <c r="D266" s="197"/>
      <c r="E266" s="197"/>
      <c r="F266" s="197"/>
      <c r="G266" s="197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196"/>
      <c r="BN266" s="196"/>
      <c r="BO266" s="196"/>
      <c r="BP266" s="196"/>
      <c r="BQ266" s="196"/>
      <c r="BR266" s="196"/>
      <c r="BS266" s="196"/>
      <c r="BT266" s="196"/>
      <c r="BU266" s="196"/>
      <c r="BV266" s="196"/>
      <c r="BW266" s="196"/>
      <c r="BX266" s="196"/>
      <c r="BY266" s="196"/>
      <c r="BZ266" s="196"/>
      <c r="CA266" s="196"/>
      <c r="CB266" s="196"/>
      <c r="CC266" s="196"/>
      <c r="CD266" s="196"/>
      <c r="CE266" s="196"/>
      <c r="CF266" s="196"/>
      <c r="CG266" s="196"/>
      <c r="CH266" s="196"/>
      <c r="CI266" s="196"/>
      <c r="CJ266" s="196"/>
      <c r="CK266" s="196"/>
      <c r="CL266" s="196"/>
      <c r="CM266" s="196"/>
      <c r="CN266" s="196"/>
      <c r="CO266" s="196"/>
      <c r="CP266" s="196"/>
      <c r="CQ266" s="196"/>
      <c r="CR266" s="196"/>
      <c r="CS266" s="196"/>
      <c r="CT266" s="196"/>
      <c r="CU266" s="196"/>
      <c r="CV266" s="196"/>
      <c r="CW266" s="196"/>
      <c r="CX266" s="196"/>
      <c r="CY266" s="196"/>
      <c r="CZ266" s="196"/>
      <c r="DA266" s="196"/>
      <c r="DB266" s="196"/>
      <c r="DC266" s="196"/>
      <c r="DD266" s="196"/>
      <c r="DE266" s="196"/>
      <c r="DF266" s="196"/>
      <c r="DG266" s="196"/>
      <c r="DH266" s="196"/>
      <c r="DI266" s="196"/>
    </row>
    <row r="267" spans="1:121">
      <c r="A267" s="197"/>
      <c r="B267" s="197"/>
      <c r="C267" s="197"/>
      <c r="D267" s="197"/>
      <c r="E267" s="197"/>
      <c r="F267" s="197"/>
      <c r="G267" s="197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196"/>
      <c r="AT267" s="196"/>
      <c r="AU267" s="196"/>
      <c r="AV267" s="196"/>
      <c r="AW267" s="196"/>
      <c r="AX267" s="196"/>
      <c r="AY267" s="196"/>
      <c r="AZ267" s="196"/>
      <c r="BA267" s="196"/>
      <c r="BB267" s="196"/>
      <c r="BC267" s="196"/>
      <c r="BD267" s="196"/>
      <c r="BE267" s="196"/>
      <c r="BF267" s="196"/>
      <c r="BG267" s="196"/>
      <c r="BH267" s="196"/>
      <c r="BI267" s="196"/>
      <c r="BJ267" s="196"/>
      <c r="BK267" s="196"/>
      <c r="BL267" s="196"/>
      <c r="BM267" s="196"/>
      <c r="BN267" s="196"/>
      <c r="BO267" s="196"/>
      <c r="BP267" s="196"/>
      <c r="BQ267" s="196"/>
      <c r="BR267" s="196"/>
      <c r="BS267" s="196"/>
      <c r="BT267" s="196"/>
      <c r="BU267" s="196"/>
      <c r="BV267" s="196"/>
      <c r="BW267" s="196"/>
      <c r="BX267" s="196"/>
      <c r="BY267" s="196"/>
      <c r="BZ267" s="196"/>
      <c r="CA267" s="196"/>
      <c r="CB267" s="196"/>
      <c r="CC267" s="196"/>
      <c r="CD267" s="196"/>
      <c r="CE267" s="196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</row>
    <row r="268" spans="1:121">
      <c r="A268" s="197"/>
      <c r="B268" s="197"/>
      <c r="C268" s="197"/>
      <c r="D268" s="197"/>
      <c r="E268" s="197"/>
      <c r="F268" s="197"/>
      <c r="G268" s="197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  <c r="BF268" s="196"/>
      <c r="BG268" s="196"/>
      <c r="BH268" s="196"/>
      <c r="BI268" s="196"/>
      <c r="BJ268" s="196"/>
      <c r="BK268" s="196"/>
      <c r="BL268" s="196"/>
      <c r="BM268" s="196"/>
      <c r="BN268" s="196"/>
      <c r="BO268" s="196"/>
      <c r="BP268" s="196"/>
      <c r="BQ268" s="196"/>
      <c r="BR268" s="196"/>
      <c r="BS268" s="196"/>
      <c r="BT268" s="196"/>
      <c r="BU268" s="196"/>
      <c r="BV268" s="196"/>
      <c r="BW268" s="196"/>
      <c r="BX268" s="196"/>
      <c r="BY268" s="196"/>
      <c r="BZ268" s="196"/>
      <c r="CA268" s="196"/>
      <c r="CB268" s="196"/>
      <c r="CC268" s="196"/>
      <c r="CD268" s="196"/>
      <c r="CE268" s="196"/>
      <c r="CF268" s="196"/>
      <c r="CG268" s="196"/>
      <c r="CH268" s="196"/>
      <c r="CI268" s="196"/>
      <c r="CJ268" s="196"/>
      <c r="CK268" s="196"/>
      <c r="CL268" s="196"/>
      <c r="CM268" s="196"/>
      <c r="CN268" s="196"/>
      <c r="CO268" s="196"/>
      <c r="CP268" s="196"/>
      <c r="CQ268" s="196"/>
      <c r="CR268" s="196"/>
      <c r="CS268" s="196"/>
      <c r="CT268" s="196"/>
      <c r="CU268" s="196"/>
      <c r="CV268" s="196"/>
      <c r="CW268" s="196"/>
      <c r="CX268" s="196"/>
      <c r="CY268" s="196"/>
      <c r="CZ268" s="196"/>
      <c r="DA268" s="196"/>
      <c r="DB268" s="196"/>
      <c r="DC268" s="196"/>
      <c r="DD268" s="196"/>
      <c r="DE268" s="196"/>
      <c r="DF268" s="196"/>
      <c r="DG268" s="196"/>
      <c r="DH268" s="196"/>
      <c r="DI268" s="196"/>
    </row>
    <row r="269" spans="1:121">
      <c r="A269" s="197"/>
      <c r="B269" s="197"/>
      <c r="C269" s="197"/>
      <c r="D269" s="197"/>
      <c r="E269" s="197"/>
      <c r="F269" s="197"/>
      <c r="G269" s="197"/>
      <c r="H269" s="196"/>
      <c r="I269" s="196"/>
      <c r="J269" s="196"/>
      <c r="K269" s="196"/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  <c r="BF269" s="196"/>
      <c r="BG269" s="196"/>
      <c r="BH269" s="196"/>
      <c r="BI269" s="196"/>
      <c r="BJ269" s="196"/>
      <c r="BK269" s="196"/>
      <c r="BL269" s="196"/>
      <c r="BM269" s="196"/>
      <c r="BN269" s="196"/>
      <c r="BO269" s="196"/>
      <c r="BP269" s="196"/>
      <c r="BQ269" s="196"/>
      <c r="BR269" s="196"/>
      <c r="BS269" s="196"/>
      <c r="BT269" s="196"/>
      <c r="BU269" s="196"/>
      <c r="BV269" s="196"/>
      <c r="BW269" s="196"/>
      <c r="BX269" s="196"/>
      <c r="BY269" s="196"/>
      <c r="BZ269" s="196"/>
      <c r="CA269" s="196"/>
      <c r="CB269" s="196"/>
      <c r="CC269" s="196"/>
      <c r="CD269" s="196"/>
      <c r="CE269" s="196"/>
      <c r="CF269" s="196"/>
      <c r="CG269" s="196"/>
      <c r="CH269" s="196"/>
      <c r="CI269" s="196"/>
      <c r="CJ269" s="196"/>
      <c r="CK269" s="196"/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</row>
    <row r="270" spans="1:121">
      <c r="A270" s="197"/>
      <c r="B270" s="197"/>
      <c r="C270" s="197"/>
      <c r="D270" s="197"/>
      <c r="E270" s="197"/>
      <c r="F270" s="197"/>
      <c r="G270" s="197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  <c r="BF270" s="196"/>
      <c r="BG270" s="196"/>
      <c r="BH270" s="196"/>
      <c r="BI270" s="196"/>
      <c r="BJ270" s="196"/>
      <c r="BK270" s="196"/>
      <c r="BL270" s="196"/>
      <c r="BM270" s="196"/>
      <c r="BN270" s="196"/>
      <c r="BO270" s="196"/>
      <c r="BP270" s="196"/>
      <c r="BQ270" s="196"/>
      <c r="BR270" s="196"/>
      <c r="BS270" s="196"/>
      <c r="BT270" s="196"/>
      <c r="BU270" s="196"/>
      <c r="BV270" s="196"/>
      <c r="BW270" s="196"/>
      <c r="BX270" s="196"/>
      <c r="BY270" s="196"/>
      <c r="BZ270" s="196"/>
      <c r="CA270" s="196"/>
      <c r="CB270" s="196"/>
      <c r="CC270" s="196"/>
      <c r="CD270" s="196"/>
      <c r="CE270" s="196"/>
      <c r="CF270" s="196"/>
      <c r="CG270" s="196"/>
      <c r="CH270" s="196"/>
      <c r="CI270" s="196"/>
      <c r="CJ270" s="196"/>
      <c r="CK270" s="196"/>
      <c r="CL270" s="196"/>
      <c r="CM270" s="196"/>
      <c r="CN270" s="196"/>
      <c r="CO270" s="196"/>
      <c r="CP270" s="196"/>
      <c r="CQ270" s="196"/>
      <c r="CR270" s="196"/>
      <c r="CS270" s="196"/>
      <c r="CT270" s="196"/>
      <c r="CU270" s="196"/>
      <c r="CV270" s="196"/>
      <c r="CW270" s="196"/>
      <c r="CX270" s="196"/>
      <c r="CY270" s="196"/>
      <c r="CZ270" s="196"/>
      <c r="DA270" s="196"/>
      <c r="DB270" s="196"/>
      <c r="DC270" s="196"/>
      <c r="DD270" s="196"/>
      <c r="DE270" s="196"/>
      <c r="DF270" s="196"/>
      <c r="DG270" s="196"/>
      <c r="DH270" s="196"/>
      <c r="DI270" s="196"/>
    </row>
    <row r="271" spans="1:121">
      <c r="A271" s="197"/>
      <c r="B271" s="197"/>
      <c r="C271" s="197"/>
      <c r="D271" s="197"/>
      <c r="E271" s="197"/>
      <c r="F271" s="197"/>
      <c r="G271" s="197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196"/>
      <c r="AD271" s="196"/>
      <c r="AE271" s="196"/>
      <c r="AF271" s="196"/>
      <c r="AG271" s="196"/>
      <c r="AH271" s="196"/>
      <c r="AI271" s="196"/>
      <c r="AJ271" s="196"/>
      <c r="AK271" s="196"/>
      <c r="AL271" s="196"/>
      <c r="AM271" s="196"/>
      <c r="AN271" s="196"/>
      <c r="AO271" s="196"/>
      <c r="AP271" s="196"/>
      <c r="AQ271" s="196"/>
      <c r="AR271" s="196"/>
      <c r="AS271" s="196"/>
      <c r="AT271" s="196"/>
      <c r="AU271" s="196"/>
      <c r="AV271" s="196"/>
      <c r="AW271" s="196"/>
      <c r="AX271" s="196"/>
      <c r="AY271" s="196"/>
      <c r="AZ271" s="196"/>
      <c r="BA271" s="196"/>
      <c r="BB271" s="196"/>
      <c r="BC271" s="196"/>
      <c r="BD271" s="196"/>
      <c r="BE271" s="196"/>
      <c r="BF271" s="196"/>
      <c r="BG271" s="196"/>
      <c r="BH271" s="196"/>
      <c r="BI271" s="196"/>
      <c r="BJ271" s="196"/>
      <c r="BK271" s="196"/>
      <c r="BL271" s="196"/>
      <c r="BM271" s="196"/>
      <c r="BN271" s="196"/>
      <c r="BO271" s="196"/>
      <c r="BP271" s="196"/>
      <c r="BQ271" s="196"/>
      <c r="BR271" s="196"/>
      <c r="BS271" s="196"/>
      <c r="BT271" s="196"/>
      <c r="BU271" s="196"/>
      <c r="BV271" s="196"/>
      <c r="BW271" s="196"/>
      <c r="BX271" s="196"/>
      <c r="BY271" s="196"/>
      <c r="BZ271" s="196"/>
      <c r="CA271" s="196"/>
      <c r="CB271" s="196"/>
      <c r="CC271" s="196"/>
      <c r="CD271" s="196"/>
      <c r="CE271" s="196"/>
      <c r="CF271" s="196"/>
      <c r="CG271" s="196"/>
      <c r="CH271" s="196"/>
      <c r="CI271" s="196"/>
      <c r="CJ271" s="196"/>
      <c r="CK271" s="196"/>
      <c r="CL271" s="196"/>
      <c r="CM271" s="196"/>
      <c r="CN271" s="196"/>
      <c r="CO271" s="196"/>
      <c r="CP271" s="196"/>
      <c r="CQ271" s="196"/>
      <c r="CR271" s="196"/>
      <c r="CS271" s="196"/>
      <c r="CT271" s="196"/>
      <c r="CU271" s="196"/>
      <c r="CV271" s="196"/>
      <c r="CW271" s="196"/>
      <c r="CX271" s="196"/>
      <c r="CY271" s="196"/>
      <c r="CZ271" s="196"/>
      <c r="DA271" s="196"/>
      <c r="DB271" s="196"/>
      <c r="DC271" s="196"/>
      <c r="DD271" s="196"/>
      <c r="DE271" s="196"/>
      <c r="DF271" s="196"/>
      <c r="DG271" s="196"/>
      <c r="DH271" s="196"/>
      <c r="DI271" s="196"/>
    </row>
    <row r="272" spans="1:121">
      <c r="A272" s="197"/>
      <c r="B272" s="197"/>
      <c r="C272" s="197"/>
      <c r="D272" s="197"/>
      <c r="E272" s="197"/>
      <c r="F272" s="197"/>
      <c r="G272" s="197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6"/>
      <c r="BN272" s="196"/>
      <c r="BO272" s="196"/>
      <c r="BP272" s="196"/>
      <c r="BQ272" s="196"/>
      <c r="BR272" s="196"/>
      <c r="BS272" s="196"/>
      <c r="BT272" s="196"/>
      <c r="BU272" s="196"/>
      <c r="BV272" s="196"/>
      <c r="BW272" s="196"/>
      <c r="BX272" s="196"/>
      <c r="BY272" s="196"/>
      <c r="BZ272" s="196"/>
      <c r="CA272" s="196"/>
      <c r="CB272" s="196"/>
      <c r="CC272" s="196"/>
      <c r="CD272" s="196"/>
      <c r="CE272" s="196"/>
      <c r="CF272" s="196"/>
      <c r="CG272" s="196"/>
      <c r="CH272" s="196"/>
      <c r="CI272" s="196"/>
      <c r="CJ272" s="196"/>
      <c r="CK272" s="196"/>
      <c r="CL272" s="196"/>
      <c r="CM272" s="196"/>
      <c r="CN272" s="196"/>
      <c r="CO272" s="196"/>
      <c r="CP272" s="196"/>
      <c r="CQ272" s="196"/>
      <c r="CR272" s="196"/>
      <c r="CS272" s="196"/>
      <c r="CT272" s="196"/>
      <c r="CU272" s="196"/>
      <c r="CV272" s="196"/>
      <c r="CW272" s="196"/>
      <c r="CX272" s="196"/>
      <c r="CY272" s="196"/>
      <c r="CZ272" s="196"/>
      <c r="DA272" s="196"/>
      <c r="DB272" s="196"/>
      <c r="DC272" s="196"/>
      <c r="DD272" s="196"/>
      <c r="DE272" s="196"/>
      <c r="DF272" s="196"/>
      <c r="DG272" s="196"/>
      <c r="DH272" s="196"/>
      <c r="DI272" s="196"/>
    </row>
    <row r="273" spans="1:121">
      <c r="A273" s="197"/>
      <c r="B273" s="197"/>
      <c r="C273" s="197"/>
      <c r="D273" s="197"/>
      <c r="E273" s="197"/>
      <c r="F273" s="197"/>
      <c r="G273" s="19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6"/>
      <c r="BN273" s="196"/>
      <c r="BO273" s="196"/>
      <c r="BP273" s="196"/>
      <c r="BQ273" s="196"/>
      <c r="BR273" s="196"/>
      <c r="BS273" s="196"/>
      <c r="BT273" s="196"/>
      <c r="BU273" s="196"/>
      <c r="BV273" s="196"/>
      <c r="BW273" s="196"/>
      <c r="BX273" s="196"/>
      <c r="BY273" s="196"/>
      <c r="BZ273" s="196"/>
      <c r="CA273" s="196"/>
      <c r="CB273" s="196"/>
      <c r="CC273" s="196"/>
      <c r="CD273" s="196"/>
      <c r="CE273" s="196"/>
      <c r="CF273" s="196"/>
      <c r="CG273" s="196"/>
      <c r="CH273" s="196"/>
      <c r="CI273" s="196"/>
      <c r="CJ273" s="196"/>
      <c r="CK273" s="196"/>
      <c r="CL273" s="196"/>
      <c r="CM273" s="196"/>
      <c r="CN273" s="196"/>
      <c r="CO273" s="196"/>
      <c r="CP273" s="196"/>
      <c r="CQ273" s="196"/>
      <c r="CR273" s="196"/>
      <c r="CS273" s="196"/>
      <c r="CT273" s="196"/>
      <c r="CU273" s="196"/>
      <c r="CV273" s="196"/>
      <c r="CW273" s="196"/>
      <c r="CX273" s="196"/>
      <c r="CY273" s="196"/>
      <c r="CZ273" s="196"/>
      <c r="DA273" s="196"/>
      <c r="DB273" s="196"/>
      <c r="DC273" s="196"/>
      <c r="DD273" s="196"/>
      <c r="DE273" s="196"/>
      <c r="DF273" s="196"/>
      <c r="DG273" s="196"/>
      <c r="DH273" s="196"/>
      <c r="DI273" s="196"/>
    </row>
    <row r="274" spans="1:121">
      <c r="A274" s="197"/>
      <c r="B274" s="197"/>
      <c r="C274" s="197"/>
      <c r="D274" s="197"/>
      <c r="E274" s="197"/>
      <c r="F274" s="197"/>
      <c r="G274" s="19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6"/>
      <c r="BN274" s="196"/>
      <c r="BO274" s="196"/>
      <c r="BP274" s="196"/>
      <c r="BQ274" s="196"/>
      <c r="BR274" s="196"/>
      <c r="BS274" s="196"/>
      <c r="BT274" s="196"/>
      <c r="BU274" s="196"/>
      <c r="BV274" s="196"/>
      <c r="BW274" s="196"/>
      <c r="BX274" s="196"/>
      <c r="BY274" s="196"/>
      <c r="BZ274" s="196"/>
      <c r="CA274" s="196"/>
      <c r="CB274" s="196"/>
      <c r="CC274" s="196"/>
      <c r="CD274" s="196"/>
      <c r="CE274" s="196"/>
      <c r="CF274" s="196"/>
      <c r="CG274" s="196"/>
      <c r="CH274" s="196"/>
      <c r="CI274" s="196"/>
      <c r="CJ274" s="196"/>
      <c r="CK274" s="196"/>
      <c r="CL274" s="196"/>
      <c r="CM274" s="196"/>
      <c r="CN274" s="196"/>
      <c r="CO274" s="196"/>
      <c r="CP274" s="196"/>
      <c r="CQ274" s="196"/>
      <c r="CR274" s="196"/>
      <c r="CS274" s="196"/>
      <c r="CT274" s="196"/>
      <c r="CU274" s="196"/>
      <c r="CV274" s="196"/>
      <c r="CW274" s="196"/>
      <c r="CX274" s="196"/>
      <c r="CY274" s="196"/>
      <c r="CZ274" s="196"/>
      <c r="DA274" s="196"/>
      <c r="DB274" s="196"/>
      <c r="DC274" s="196"/>
      <c r="DD274" s="196"/>
      <c r="DE274" s="196"/>
      <c r="DF274" s="196"/>
      <c r="DG274" s="196"/>
      <c r="DH274" s="196"/>
      <c r="DI274" s="196"/>
    </row>
    <row r="275" spans="1:121">
      <c r="A275" s="197"/>
      <c r="B275" s="197"/>
      <c r="C275" s="197"/>
      <c r="D275" s="197"/>
      <c r="E275" s="197"/>
      <c r="F275" s="197"/>
      <c r="G275" s="19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6"/>
      <c r="BN275" s="196"/>
      <c r="BO275" s="196"/>
      <c r="BP275" s="196"/>
      <c r="BQ275" s="196"/>
      <c r="BR275" s="196"/>
      <c r="BS275" s="196"/>
      <c r="BT275" s="196"/>
      <c r="BU275" s="196"/>
      <c r="BV275" s="196"/>
      <c r="BW275" s="196"/>
      <c r="BX275" s="196"/>
      <c r="BY275" s="196"/>
      <c r="BZ275" s="196"/>
      <c r="CA275" s="196"/>
      <c r="CB275" s="196"/>
      <c r="CC275" s="196"/>
      <c r="CD275" s="196"/>
      <c r="CE275" s="196"/>
      <c r="CF275" s="196"/>
      <c r="CG275" s="196"/>
      <c r="CH275" s="196"/>
      <c r="CI275" s="196"/>
      <c r="CJ275" s="196"/>
      <c r="CK275" s="196"/>
      <c r="CL275" s="196"/>
      <c r="CM275" s="196"/>
      <c r="CN275" s="196"/>
      <c r="CO275" s="196"/>
      <c r="CP275" s="196"/>
      <c r="CQ275" s="196"/>
      <c r="CR275" s="196"/>
      <c r="CS275" s="196"/>
      <c r="CT275" s="196"/>
      <c r="CU275" s="196"/>
      <c r="CV275" s="196"/>
      <c r="CW275" s="196"/>
      <c r="CX275" s="196"/>
      <c r="CY275" s="196"/>
      <c r="CZ275" s="196"/>
      <c r="DA275" s="196"/>
      <c r="DB275" s="196"/>
      <c r="DC275" s="196"/>
      <c r="DD275" s="196"/>
      <c r="DE275" s="196"/>
      <c r="DF275" s="196"/>
      <c r="DG275" s="196"/>
      <c r="DH275" s="196"/>
      <c r="DI275" s="196"/>
    </row>
    <row r="276" spans="1:121">
      <c r="A276" s="197"/>
      <c r="B276" s="197"/>
      <c r="C276" s="197"/>
      <c r="D276" s="197"/>
      <c r="E276" s="197"/>
      <c r="F276" s="197"/>
      <c r="G276" s="19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6"/>
      <c r="BN276" s="196"/>
      <c r="BO276" s="196"/>
      <c r="BP276" s="196"/>
      <c r="BQ276" s="196"/>
      <c r="BR276" s="196"/>
      <c r="BS276" s="196"/>
      <c r="BT276" s="196"/>
      <c r="BU276" s="196"/>
      <c r="BV276" s="196"/>
      <c r="BW276" s="196"/>
      <c r="BX276" s="196"/>
      <c r="BY276" s="196"/>
      <c r="BZ276" s="196"/>
      <c r="CA276" s="196"/>
      <c r="CB276" s="196"/>
      <c r="CC276" s="196"/>
      <c r="CD276" s="196"/>
      <c r="CE276" s="196"/>
      <c r="CF276" s="196"/>
      <c r="CG276" s="196"/>
      <c r="CH276" s="196"/>
      <c r="CI276" s="196"/>
      <c r="CJ276" s="196"/>
      <c r="CK276" s="196"/>
      <c r="CL276" s="196"/>
      <c r="CM276" s="196"/>
      <c r="CN276" s="196"/>
      <c r="CO276" s="196"/>
      <c r="CP276" s="196"/>
      <c r="CQ276" s="196"/>
      <c r="CR276" s="196"/>
      <c r="CS276" s="196"/>
      <c r="CT276" s="196"/>
      <c r="CU276" s="196"/>
      <c r="CV276" s="196"/>
      <c r="CW276" s="196"/>
      <c r="CX276" s="196"/>
      <c r="CY276" s="196"/>
      <c r="CZ276" s="196"/>
      <c r="DA276" s="196"/>
      <c r="DB276" s="196"/>
      <c r="DC276" s="196"/>
      <c r="DD276" s="196"/>
      <c r="DE276" s="196"/>
      <c r="DF276" s="196"/>
      <c r="DG276" s="196"/>
      <c r="DH276" s="196"/>
      <c r="DI276" s="196"/>
    </row>
    <row r="277" spans="1:121">
      <c r="A277" s="197"/>
      <c r="B277" s="197"/>
      <c r="C277" s="197"/>
      <c r="D277" s="197"/>
      <c r="E277" s="197"/>
      <c r="F277" s="197"/>
      <c r="G277" s="19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6"/>
      <c r="AT277" s="196"/>
      <c r="AU277" s="196"/>
      <c r="AV277" s="196"/>
      <c r="AW277" s="196"/>
      <c r="AX277" s="196"/>
      <c r="AY277" s="196"/>
      <c r="AZ277" s="196"/>
      <c r="BA277" s="196"/>
      <c r="BB277" s="196"/>
      <c r="BC277" s="196"/>
      <c r="BD277" s="196"/>
      <c r="BE277" s="196"/>
      <c r="BF277" s="196"/>
      <c r="BG277" s="196"/>
      <c r="BH277" s="196"/>
      <c r="BI277" s="196"/>
      <c r="BJ277" s="196"/>
      <c r="BK277" s="196"/>
      <c r="BL277" s="196"/>
      <c r="BM277" s="196"/>
      <c r="BN277" s="196"/>
      <c r="BO277" s="196"/>
      <c r="BP277" s="196"/>
      <c r="BQ277" s="196"/>
      <c r="BR277" s="196"/>
      <c r="BS277" s="196"/>
      <c r="BT277" s="196"/>
      <c r="BU277" s="196"/>
      <c r="BV277" s="196"/>
      <c r="BW277" s="196"/>
      <c r="BX277" s="196"/>
      <c r="BY277" s="196"/>
      <c r="BZ277" s="196"/>
      <c r="CA277" s="196"/>
      <c r="CB277" s="196"/>
      <c r="CC277" s="196"/>
      <c r="CD277" s="196"/>
      <c r="CE277" s="196"/>
      <c r="CF277" s="196"/>
      <c r="CG277" s="196"/>
      <c r="CH277" s="196"/>
      <c r="CI277" s="196"/>
      <c r="CJ277" s="196"/>
      <c r="CK277" s="196"/>
      <c r="CL277" s="196"/>
      <c r="CM277" s="196"/>
      <c r="CN277" s="196"/>
      <c r="CO277" s="196"/>
      <c r="CP277" s="196"/>
      <c r="CQ277" s="196"/>
      <c r="CR277" s="196"/>
      <c r="CS277" s="196"/>
      <c r="CT277" s="196"/>
      <c r="CU277" s="196"/>
      <c r="CV277" s="196"/>
      <c r="CW277" s="196"/>
      <c r="CX277" s="196"/>
      <c r="CY277" s="196"/>
      <c r="CZ277" s="196"/>
      <c r="DA277" s="196"/>
      <c r="DB277" s="196"/>
      <c r="DC277" s="196"/>
      <c r="DD277" s="196"/>
      <c r="DE277" s="196"/>
      <c r="DF277" s="196"/>
      <c r="DG277" s="196"/>
      <c r="DH277" s="196"/>
      <c r="DI277" s="196"/>
    </row>
    <row r="278" spans="1:121">
      <c r="A278" s="197"/>
      <c r="B278" s="197"/>
      <c r="C278" s="197"/>
      <c r="D278" s="197"/>
      <c r="E278" s="197"/>
      <c r="F278" s="197"/>
      <c r="G278" s="19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6"/>
      <c r="AT278" s="196"/>
      <c r="AU278" s="196"/>
      <c r="AV278" s="196"/>
      <c r="AW278" s="196"/>
      <c r="AX278" s="196"/>
      <c r="AY278" s="196"/>
      <c r="AZ278" s="196"/>
      <c r="BA278" s="196"/>
      <c r="BB278" s="196"/>
      <c r="BC278" s="196"/>
      <c r="BD278" s="196"/>
      <c r="BE278" s="196"/>
      <c r="BF278" s="196"/>
      <c r="BG278" s="196"/>
      <c r="BH278" s="196"/>
      <c r="BI278" s="196"/>
      <c r="BJ278" s="196"/>
      <c r="BK278" s="196"/>
      <c r="BL278" s="196"/>
      <c r="BM278" s="196"/>
      <c r="BN278" s="196"/>
      <c r="BO278" s="196"/>
      <c r="BP278" s="196"/>
      <c r="BQ278" s="196"/>
      <c r="BR278" s="196"/>
      <c r="BS278" s="196"/>
      <c r="BT278" s="196"/>
      <c r="BU278" s="196"/>
      <c r="BV278" s="196"/>
      <c r="BW278" s="196"/>
      <c r="BX278" s="196"/>
      <c r="BY278" s="196"/>
      <c r="BZ278" s="19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6"/>
      <c r="CO278" s="196"/>
      <c r="CP278" s="196"/>
      <c r="CQ278" s="196"/>
      <c r="CR278" s="196"/>
      <c r="CS278" s="196"/>
      <c r="CT278" s="196"/>
      <c r="CU278" s="196"/>
      <c r="CV278" s="196"/>
      <c r="CW278" s="196"/>
      <c r="CX278" s="196"/>
      <c r="CY278" s="196"/>
      <c r="CZ278" s="196"/>
      <c r="DA278" s="196"/>
      <c r="DB278" s="196"/>
      <c r="DC278" s="196"/>
      <c r="DD278" s="196"/>
      <c r="DE278" s="196"/>
      <c r="DF278" s="196"/>
      <c r="DG278" s="196"/>
      <c r="DH278" s="196"/>
      <c r="DI278" s="196"/>
    </row>
    <row r="279" spans="1:121">
      <c r="A279" s="197"/>
      <c r="B279" s="197"/>
      <c r="C279" s="197"/>
      <c r="D279" s="197"/>
      <c r="E279" s="197"/>
      <c r="F279" s="197"/>
      <c r="G279" s="19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6"/>
      <c r="AT279" s="196"/>
      <c r="AU279" s="196"/>
      <c r="AV279" s="196"/>
      <c r="AW279" s="196"/>
      <c r="AX279" s="196"/>
      <c r="AY279" s="196"/>
      <c r="AZ279" s="196"/>
      <c r="BA279" s="196"/>
      <c r="BB279" s="196"/>
      <c r="BC279" s="196"/>
      <c r="BD279" s="196"/>
      <c r="BE279" s="196"/>
      <c r="BF279" s="196"/>
      <c r="BG279" s="196"/>
      <c r="BH279" s="196"/>
      <c r="BI279" s="196"/>
      <c r="BJ279" s="196"/>
      <c r="BK279" s="196"/>
      <c r="BL279" s="196"/>
      <c r="BM279" s="196"/>
      <c r="BN279" s="196"/>
      <c r="BO279" s="196"/>
      <c r="BP279" s="196"/>
      <c r="BQ279" s="196"/>
      <c r="BR279" s="196"/>
      <c r="BS279" s="196"/>
      <c r="BT279" s="196"/>
      <c r="BU279" s="196"/>
      <c r="BV279" s="196"/>
      <c r="BW279" s="196"/>
      <c r="BX279" s="196"/>
      <c r="BY279" s="196"/>
      <c r="BZ279" s="196"/>
      <c r="CA279" s="196"/>
      <c r="CB279" s="196"/>
      <c r="CC279" s="196"/>
      <c r="CD279" s="196"/>
      <c r="CE279" s="196"/>
      <c r="CF279" s="196"/>
      <c r="CG279" s="196"/>
      <c r="CH279" s="196"/>
      <c r="CI279" s="196"/>
      <c r="CJ279" s="196"/>
      <c r="CK279" s="196"/>
      <c r="CL279" s="196"/>
      <c r="CM279" s="196"/>
      <c r="CN279" s="196"/>
      <c r="CO279" s="196"/>
      <c r="CP279" s="196"/>
      <c r="CQ279" s="196"/>
      <c r="CR279" s="196"/>
      <c r="CS279" s="196"/>
      <c r="CT279" s="196"/>
      <c r="CU279" s="196"/>
      <c r="CV279" s="196"/>
      <c r="CW279" s="196"/>
      <c r="CX279" s="196"/>
      <c r="CY279" s="196"/>
      <c r="CZ279" s="196"/>
      <c r="DA279" s="196"/>
      <c r="DB279" s="196"/>
      <c r="DC279" s="196"/>
      <c r="DD279" s="196"/>
      <c r="DE279" s="196"/>
      <c r="DF279" s="196"/>
      <c r="DG279" s="196"/>
      <c r="DH279" s="196"/>
      <c r="DI279" s="196"/>
    </row>
    <row r="280" spans="1:121"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6"/>
      <c r="AT280" s="196"/>
      <c r="AU280" s="196"/>
      <c r="AV280" s="196"/>
      <c r="AW280" s="196"/>
      <c r="AX280" s="196"/>
      <c r="AY280" s="196"/>
      <c r="AZ280" s="196"/>
      <c r="BA280" s="196"/>
      <c r="BB280" s="196"/>
      <c r="BC280" s="196"/>
      <c r="BD280" s="196"/>
      <c r="BE280" s="196"/>
      <c r="BF280" s="196"/>
      <c r="BG280" s="196"/>
      <c r="BH280" s="196"/>
      <c r="BI280" s="196"/>
      <c r="BJ280" s="196"/>
      <c r="BK280" s="196"/>
      <c r="BL280" s="196"/>
      <c r="BM280" s="196"/>
      <c r="BN280" s="196"/>
      <c r="BO280" s="196"/>
      <c r="BP280" s="196"/>
      <c r="BQ280" s="196"/>
      <c r="BR280" s="196"/>
      <c r="BS280" s="196"/>
      <c r="BT280" s="196"/>
      <c r="BU280" s="196"/>
      <c r="BV280" s="196"/>
      <c r="BW280" s="196"/>
      <c r="BX280" s="196"/>
      <c r="BY280" s="196"/>
      <c r="BZ280" s="196"/>
      <c r="CA280" s="196"/>
      <c r="CB280" s="196"/>
      <c r="CC280" s="196"/>
      <c r="CD280" s="196"/>
      <c r="CE280" s="196"/>
      <c r="CF280" s="196"/>
      <c r="CG280" s="196"/>
      <c r="CH280" s="196"/>
      <c r="CI280" s="196"/>
      <c r="CJ280" s="196"/>
      <c r="CK280" s="196"/>
      <c r="CL280" s="196"/>
      <c r="CM280" s="196"/>
      <c r="CN280" s="196"/>
      <c r="CO280" s="196"/>
      <c r="CP280" s="196"/>
      <c r="CQ280" s="196"/>
      <c r="CR280" s="196"/>
      <c r="CS280" s="196"/>
      <c r="CT280" s="196"/>
      <c r="CU280" s="196"/>
      <c r="CV280" s="196"/>
      <c r="CW280" s="196"/>
      <c r="CX280" s="196"/>
      <c r="CY280" s="196"/>
      <c r="CZ280" s="196"/>
      <c r="DA280" s="196"/>
      <c r="DB280" s="196"/>
      <c r="DC280" s="196"/>
      <c r="DD280" s="196"/>
      <c r="DE280" s="196"/>
      <c r="DF280" s="196"/>
      <c r="DG280" s="196"/>
      <c r="DH280" s="196"/>
      <c r="DI280" s="196"/>
    </row>
    <row r="281" spans="1:121"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6"/>
      <c r="AT281" s="196"/>
      <c r="AU281" s="196"/>
      <c r="AV281" s="196"/>
      <c r="AW281" s="196"/>
      <c r="AX281" s="196"/>
      <c r="AY281" s="196"/>
      <c r="AZ281" s="196"/>
      <c r="BA281" s="196"/>
      <c r="BB281" s="196"/>
      <c r="BC281" s="196"/>
      <c r="BD281" s="196"/>
      <c r="BE281" s="196"/>
      <c r="BF281" s="196"/>
      <c r="BG281" s="196"/>
      <c r="BH281" s="196"/>
      <c r="BI281" s="196"/>
      <c r="BJ281" s="196"/>
      <c r="BK281" s="196"/>
      <c r="BL281" s="196"/>
      <c r="BM281" s="196"/>
      <c r="BN281" s="196"/>
      <c r="BO281" s="196"/>
      <c r="BP281" s="196"/>
      <c r="BQ281" s="196"/>
      <c r="BR281" s="196"/>
      <c r="BS281" s="196"/>
      <c r="BT281" s="196"/>
      <c r="BU281" s="196"/>
      <c r="BV281" s="196"/>
      <c r="BW281" s="196"/>
      <c r="BX281" s="196"/>
      <c r="BY281" s="196"/>
      <c r="BZ281" s="196"/>
      <c r="CA281" s="196"/>
      <c r="CB281" s="196"/>
      <c r="CC281" s="196"/>
      <c r="CD281" s="196"/>
      <c r="CE281" s="196"/>
      <c r="CF281" s="196"/>
      <c r="CG281" s="196"/>
      <c r="CH281" s="196"/>
      <c r="CI281" s="196"/>
      <c r="CJ281" s="196"/>
      <c r="CK281" s="196"/>
      <c r="CL281" s="196"/>
      <c r="CM281" s="196"/>
      <c r="CN281" s="196"/>
      <c r="CO281" s="196"/>
      <c r="CP281" s="196"/>
      <c r="CQ281" s="196"/>
      <c r="CR281" s="196"/>
      <c r="CS281" s="196"/>
      <c r="CT281" s="196"/>
      <c r="CU281" s="196"/>
      <c r="CV281" s="196"/>
      <c r="CW281" s="196"/>
      <c r="CX281" s="196"/>
      <c r="CY281" s="196"/>
      <c r="CZ281" s="196"/>
      <c r="DA281" s="196"/>
      <c r="DB281" s="196"/>
      <c r="DC281" s="196"/>
      <c r="DD281" s="196"/>
      <c r="DE281" s="196"/>
      <c r="DF281" s="196"/>
      <c r="DG281" s="196"/>
      <c r="DH281" s="196"/>
      <c r="DI281" s="196"/>
    </row>
    <row r="282" spans="1:121"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6"/>
      <c r="AT282" s="196"/>
      <c r="AU282" s="196"/>
      <c r="AV282" s="196"/>
      <c r="AW282" s="196"/>
      <c r="AX282" s="196"/>
      <c r="AY282" s="196"/>
      <c r="AZ282" s="196"/>
      <c r="BA282" s="196"/>
      <c r="BB282" s="196"/>
      <c r="BC282" s="196"/>
      <c r="BD282" s="196"/>
      <c r="BE282" s="196"/>
      <c r="BF282" s="196"/>
      <c r="BG282" s="196"/>
      <c r="BH282" s="196"/>
      <c r="BI282" s="196"/>
      <c r="BJ282" s="196"/>
      <c r="BK282" s="196"/>
      <c r="BL282" s="196"/>
      <c r="BM282" s="196"/>
      <c r="BN282" s="196"/>
      <c r="BO282" s="196"/>
      <c r="BP282" s="196"/>
      <c r="BQ282" s="196"/>
      <c r="BR282" s="196"/>
      <c r="BS282" s="196"/>
      <c r="BT282" s="196"/>
      <c r="BU282" s="196"/>
      <c r="BV282" s="196"/>
      <c r="BW282" s="196"/>
      <c r="BX282" s="196"/>
      <c r="BY282" s="196"/>
      <c r="BZ282" s="196"/>
      <c r="CA282" s="196"/>
      <c r="CB282" s="196"/>
      <c r="CC282" s="196"/>
      <c r="CD282" s="196"/>
      <c r="CE282" s="196"/>
      <c r="CF282" s="196"/>
      <c r="CG282" s="196"/>
      <c r="CH282" s="196"/>
      <c r="CI282" s="196"/>
      <c r="CJ282" s="196"/>
      <c r="CK282" s="196"/>
      <c r="CL282" s="196"/>
      <c r="CM282" s="196"/>
      <c r="CN282" s="196"/>
      <c r="CO282" s="196"/>
      <c r="CP282" s="196"/>
      <c r="CQ282" s="196"/>
      <c r="CR282" s="196"/>
      <c r="CS282" s="196"/>
      <c r="CT282" s="196"/>
      <c r="CU282" s="196"/>
      <c r="CV282" s="196"/>
      <c r="CW282" s="196"/>
      <c r="CX282" s="196"/>
      <c r="CY282" s="196"/>
      <c r="CZ282" s="196"/>
      <c r="DA282" s="196"/>
      <c r="DB282" s="196"/>
      <c r="DC282" s="196"/>
      <c r="DD282" s="196"/>
      <c r="DE282" s="196"/>
      <c r="DF282" s="196"/>
      <c r="DG282" s="196"/>
      <c r="DH282" s="196"/>
      <c r="DI282" s="196"/>
    </row>
    <row r="283" spans="1:121"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6"/>
      <c r="AT283" s="196"/>
      <c r="AU283" s="196"/>
      <c r="AV283" s="196"/>
      <c r="AW283" s="196"/>
      <c r="AX283" s="196"/>
      <c r="AY283" s="196"/>
      <c r="AZ283" s="196"/>
      <c r="BA283" s="196"/>
      <c r="BB283" s="196"/>
      <c r="BC283" s="196"/>
      <c r="BD283" s="196"/>
      <c r="BE283" s="196"/>
      <c r="BF283" s="196"/>
      <c r="BG283" s="196"/>
      <c r="BH283" s="196"/>
      <c r="BI283" s="196"/>
      <c r="BJ283" s="196"/>
      <c r="BK283" s="196"/>
      <c r="BL283" s="196"/>
      <c r="BM283" s="196"/>
      <c r="BN283" s="196"/>
      <c r="BO283" s="196"/>
      <c r="BP283" s="196"/>
      <c r="BQ283" s="196"/>
      <c r="BR283" s="196"/>
      <c r="BS283" s="196"/>
      <c r="BT283" s="196"/>
      <c r="BU283" s="196"/>
      <c r="BV283" s="196"/>
      <c r="BW283" s="196"/>
      <c r="BX283" s="196"/>
      <c r="BY283" s="196"/>
      <c r="BZ283" s="196"/>
      <c r="CA283" s="196"/>
      <c r="CB283" s="196"/>
      <c r="CC283" s="196"/>
      <c r="CD283" s="196"/>
      <c r="CE283" s="196"/>
      <c r="CF283" s="196"/>
      <c r="CG283" s="196"/>
      <c r="CH283" s="196"/>
      <c r="CI283" s="196"/>
      <c r="CJ283" s="196"/>
      <c r="CK283" s="196"/>
      <c r="CL283" s="196"/>
      <c r="CM283" s="196"/>
      <c r="CN283" s="196"/>
      <c r="CO283" s="196"/>
      <c r="CP283" s="196"/>
      <c r="CQ283" s="196"/>
      <c r="CR283" s="196"/>
      <c r="CS283" s="196"/>
      <c r="CT283" s="196"/>
      <c r="CU283" s="196"/>
      <c r="CV283" s="196"/>
      <c r="CW283" s="196"/>
      <c r="CX283" s="196"/>
      <c r="CY283" s="196"/>
      <c r="CZ283" s="196"/>
      <c r="DA283" s="196"/>
      <c r="DB283" s="196"/>
      <c r="DC283" s="196"/>
      <c r="DD283" s="196"/>
      <c r="DE283" s="196"/>
      <c r="DF283" s="196"/>
      <c r="DG283" s="196"/>
      <c r="DH283" s="196"/>
      <c r="DI283" s="196"/>
    </row>
    <row r="284" spans="1:121"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196"/>
      <c r="BN284" s="196"/>
      <c r="BO284" s="196"/>
      <c r="BP284" s="196"/>
      <c r="BQ284" s="196"/>
      <c r="BR284" s="196"/>
      <c r="BS284" s="196"/>
      <c r="BT284" s="196"/>
      <c r="BU284" s="196"/>
      <c r="BV284" s="196"/>
      <c r="BW284" s="196"/>
      <c r="BX284" s="196"/>
      <c r="BY284" s="196"/>
      <c r="BZ284" s="196"/>
      <c r="CA284" s="196"/>
      <c r="CB284" s="196"/>
      <c r="CC284" s="196"/>
      <c r="CD284" s="196"/>
      <c r="CE284" s="196"/>
      <c r="CF284" s="196"/>
      <c r="CG284" s="196"/>
      <c r="CH284" s="196"/>
      <c r="CI284" s="196"/>
      <c r="CJ284" s="196"/>
      <c r="CK284" s="196"/>
      <c r="CL284" s="196"/>
      <c r="CM284" s="196"/>
      <c r="CN284" s="196"/>
      <c r="CO284" s="196"/>
      <c r="CP284" s="196"/>
      <c r="CQ284" s="196"/>
      <c r="CR284" s="196"/>
      <c r="CS284" s="196"/>
      <c r="CT284" s="196"/>
      <c r="CU284" s="196"/>
      <c r="CV284" s="196"/>
      <c r="CW284" s="196"/>
      <c r="CX284" s="196"/>
      <c r="CY284" s="196"/>
      <c r="CZ284" s="196"/>
      <c r="DA284" s="196"/>
      <c r="DB284" s="196"/>
      <c r="DC284" s="196"/>
      <c r="DD284" s="196"/>
      <c r="DE284" s="196"/>
      <c r="DF284" s="196"/>
      <c r="DG284" s="196"/>
      <c r="DH284" s="196"/>
      <c r="DI284" s="196"/>
    </row>
    <row r="285" spans="1:121"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6"/>
      <c r="AT285" s="196"/>
      <c r="AU285" s="196"/>
      <c r="AV285" s="196"/>
      <c r="AW285" s="196"/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6"/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</row>
    <row r="286" spans="1:121"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6"/>
      <c r="AT286" s="196"/>
      <c r="AU286" s="196"/>
      <c r="AV286" s="196"/>
      <c r="AW286" s="196"/>
      <c r="AX286" s="196"/>
      <c r="AY286" s="196"/>
      <c r="AZ286" s="196"/>
      <c r="BA286" s="196"/>
      <c r="BB286" s="196"/>
      <c r="BC286" s="196"/>
      <c r="BD286" s="196"/>
      <c r="BE286" s="196"/>
      <c r="BF286" s="196"/>
      <c r="BG286" s="196"/>
      <c r="BH286" s="196"/>
      <c r="BI286" s="196"/>
      <c r="BJ286" s="196"/>
      <c r="BK286" s="196"/>
      <c r="BL286" s="196"/>
      <c r="BM286" s="196"/>
      <c r="BN286" s="196"/>
      <c r="BO286" s="196"/>
      <c r="BP286" s="196"/>
      <c r="BQ286" s="196"/>
      <c r="BR286" s="196"/>
      <c r="BS286" s="196"/>
      <c r="BT286" s="196"/>
      <c r="BU286" s="196"/>
      <c r="BV286" s="196"/>
      <c r="BW286" s="196"/>
      <c r="BX286" s="196"/>
      <c r="BY286" s="196"/>
      <c r="BZ286" s="196"/>
      <c r="CA286" s="196"/>
      <c r="CB286" s="196"/>
      <c r="CC286" s="196"/>
      <c r="CD286" s="196"/>
      <c r="CE286" s="196"/>
      <c r="CF286" s="196"/>
      <c r="CG286" s="196"/>
      <c r="CH286" s="196"/>
      <c r="CI286" s="196"/>
      <c r="CJ286" s="196"/>
      <c r="CK286" s="196"/>
      <c r="CL286" s="196"/>
      <c r="CM286" s="196"/>
      <c r="CN286" s="196"/>
      <c r="CO286" s="196"/>
      <c r="CP286" s="196"/>
      <c r="CQ286" s="196"/>
      <c r="CR286" s="196"/>
      <c r="CS286" s="196"/>
      <c r="CT286" s="196"/>
      <c r="CU286" s="196"/>
      <c r="CV286" s="196"/>
      <c r="CW286" s="196"/>
      <c r="CX286" s="196"/>
      <c r="CY286" s="196"/>
      <c r="CZ286" s="196"/>
      <c r="DA286" s="196"/>
      <c r="DB286" s="196"/>
      <c r="DC286" s="196"/>
      <c r="DD286" s="196"/>
      <c r="DE286" s="196"/>
      <c r="DF286" s="196"/>
      <c r="DG286" s="196"/>
      <c r="DH286" s="196"/>
      <c r="DI286" s="196"/>
    </row>
    <row r="287" spans="1:121"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6"/>
      <c r="AT287" s="196"/>
      <c r="AU287" s="196"/>
      <c r="AV287" s="196"/>
      <c r="AW287" s="196"/>
      <c r="AX287" s="196"/>
      <c r="AY287" s="196"/>
      <c r="AZ287" s="196"/>
      <c r="BA287" s="196"/>
      <c r="BB287" s="196"/>
      <c r="BC287" s="196"/>
      <c r="BD287" s="196"/>
      <c r="BE287" s="196"/>
      <c r="BF287" s="196"/>
      <c r="BG287" s="196"/>
      <c r="BH287" s="196"/>
      <c r="BI287" s="196"/>
      <c r="BJ287" s="196"/>
      <c r="BK287" s="196"/>
      <c r="BL287" s="196"/>
      <c r="BM287" s="196"/>
      <c r="BN287" s="196"/>
      <c r="BO287" s="196"/>
      <c r="BP287" s="196"/>
      <c r="BQ287" s="196"/>
      <c r="BR287" s="196"/>
      <c r="BS287" s="196"/>
      <c r="BT287" s="196"/>
      <c r="BU287" s="196"/>
      <c r="BV287" s="196"/>
      <c r="BW287" s="196"/>
      <c r="BX287" s="196"/>
      <c r="BY287" s="196"/>
      <c r="BZ287" s="196"/>
      <c r="CA287" s="196"/>
      <c r="CB287" s="196"/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</row>
    <row r="288" spans="1:121"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196"/>
      <c r="AT288" s="196"/>
      <c r="AU288" s="196"/>
      <c r="AV288" s="196"/>
      <c r="AW288" s="196"/>
      <c r="AX288" s="196"/>
      <c r="AY288" s="196"/>
      <c r="AZ288" s="196"/>
      <c r="BA288" s="196"/>
      <c r="BB288" s="196"/>
      <c r="BC288" s="196"/>
      <c r="BD288" s="196"/>
      <c r="BE288" s="196"/>
      <c r="BF288" s="196"/>
      <c r="BG288" s="196"/>
      <c r="BH288" s="196"/>
      <c r="BI288" s="196"/>
      <c r="BJ288" s="196"/>
      <c r="BK288" s="196"/>
      <c r="BL288" s="196"/>
      <c r="BM288" s="196"/>
      <c r="BN288" s="196"/>
      <c r="BO288" s="196"/>
      <c r="BP288" s="196"/>
      <c r="BQ288" s="196"/>
      <c r="BR288" s="196"/>
      <c r="BS288" s="196"/>
      <c r="BT288" s="196"/>
      <c r="BU288" s="196"/>
      <c r="BV288" s="196"/>
      <c r="BW288" s="196"/>
      <c r="BX288" s="196"/>
      <c r="BY288" s="196"/>
      <c r="BZ288" s="196"/>
      <c r="CA288" s="196"/>
      <c r="CB288" s="196"/>
      <c r="CC288" s="196"/>
      <c r="CD288" s="196"/>
      <c r="CE288" s="196"/>
      <c r="CF288" s="196"/>
      <c r="CG288" s="196"/>
      <c r="CH288" s="196"/>
      <c r="CI288" s="196"/>
      <c r="CJ288" s="196"/>
      <c r="CK288" s="196"/>
      <c r="CL288" s="196"/>
      <c r="CM288" s="196"/>
      <c r="CN288" s="196"/>
      <c r="CO288" s="196"/>
      <c r="CP288" s="196"/>
      <c r="CQ288" s="196"/>
      <c r="CR288" s="196"/>
      <c r="CS288" s="196"/>
      <c r="CT288" s="196"/>
      <c r="CU288" s="196"/>
      <c r="CV288" s="196"/>
      <c r="CW288" s="196"/>
      <c r="CX288" s="196"/>
      <c r="CY288" s="196"/>
      <c r="CZ288" s="196"/>
      <c r="DA288" s="196"/>
      <c r="DB288" s="196"/>
      <c r="DC288" s="196"/>
      <c r="DD288" s="196"/>
      <c r="DE288" s="196"/>
      <c r="DF288" s="196"/>
      <c r="DG288" s="196"/>
      <c r="DH288" s="196"/>
      <c r="DI288" s="196"/>
    </row>
    <row r="289" spans="1:121"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196"/>
      <c r="AT289" s="196"/>
      <c r="AU289" s="196"/>
      <c r="AV289" s="196"/>
      <c r="AW289" s="196"/>
      <c r="AX289" s="196"/>
      <c r="AY289" s="196"/>
      <c r="AZ289" s="196"/>
      <c r="BA289" s="196"/>
      <c r="BB289" s="196"/>
      <c r="BC289" s="196"/>
      <c r="BD289" s="196"/>
      <c r="BE289" s="196"/>
      <c r="BF289" s="196"/>
      <c r="BG289" s="196"/>
      <c r="BH289" s="196"/>
      <c r="BI289" s="196"/>
      <c r="BJ289" s="196"/>
      <c r="BK289" s="196"/>
      <c r="BL289" s="196"/>
      <c r="BM289" s="196"/>
      <c r="BN289" s="196"/>
      <c r="BO289" s="196"/>
      <c r="BP289" s="196"/>
      <c r="BQ289" s="196"/>
      <c r="BR289" s="196"/>
      <c r="BS289" s="196"/>
      <c r="BT289" s="196"/>
      <c r="BU289" s="196"/>
      <c r="BV289" s="196"/>
      <c r="BW289" s="196"/>
      <c r="BX289" s="196"/>
      <c r="BY289" s="196"/>
      <c r="BZ289" s="196"/>
      <c r="CA289" s="196"/>
      <c r="CB289" s="196"/>
      <c r="CC289" s="196"/>
      <c r="CD289" s="196"/>
      <c r="CE289" s="196"/>
      <c r="CF289" s="196"/>
      <c r="CG289" s="196"/>
      <c r="CH289" s="196"/>
      <c r="CI289" s="196"/>
      <c r="CJ289" s="196"/>
      <c r="CK289" s="196"/>
      <c r="CL289" s="196"/>
      <c r="CM289" s="196"/>
      <c r="CN289" s="196"/>
      <c r="CO289" s="196"/>
      <c r="CP289" s="196"/>
      <c r="CQ289" s="196"/>
      <c r="CR289" s="196"/>
      <c r="CS289" s="196"/>
      <c r="CT289" s="196"/>
      <c r="CU289" s="196"/>
      <c r="CV289" s="196"/>
      <c r="CW289" s="196"/>
      <c r="CX289" s="196"/>
      <c r="CY289" s="196"/>
      <c r="CZ289" s="196"/>
      <c r="DA289" s="196"/>
      <c r="DB289" s="196"/>
      <c r="DC289" s="196"/>
      <c r="DD289" s="196"/>
      <c r="DE289" s="196"/>
      <c r="DF289" s="196"/>
      <c r="DG289" s="196"/>
      <c r="DH289" s="196"/>
      <c r="DI289" s="196"/>
    </row>
    <row r="290" spans="1:121"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196"/>
      <c r="AT290" s="196"/>
      <c r="AU290" s="196"/>
      <c r="AV290" s="196"/>
      <c r="AW290" s="196"/>
      <c r="AX290" s="196"/>
      <c r="AY290" s="196"/>
      <c r="AZ290" s="196"/>
      <c r="BA290" s="196"/>
      <c r="BB290" s="196"/>
      <c r="BC290" s="196"/>
      <c r="BD290" s="196"/>
      <c r="BE290" s="196"/>
      <c r="BF290" s="196"/>
      <c r="BG290" s="196"/>
      <c r="BH290" s="196"/>
      <c r="BI290" s="196"/>
      <c r="BJ290" s="196"/>
      <c r="BK290" s="196"/>
      <c r="BL290" s="196"/>
      <c r="BM290" s="196"/>
      <c r="BN290" s="196"/>
      <c r="BO290" s="196"/>
      <c r="BP290" s="196"/>
      <c r="BQ290" s="196"/>
      <c r="BR290" s="196"/>
      <c r="BS290" s="196"/>
      <c r="BT290" s="196"/>
      <c r="BU290" s="196"/>
      <c r="BV290" s="196"/>
      <c r="BW290" s="196"/>
      <c r="BX290" s="196"/>
      <c r="BY290" s="196"/>
      <c r="BZ290" s="196"/>
      <c r="CA290" s="196"/>
      <c r="CB290" s="196"/>
      <c r="CC290" s="196"/>
      <c r="CD290" s="196"/>
      <c r="CE290" s="196"/>
      <c r="CF290" s="196"/>
      <c r="CG290" s="196"/>
      <c r="CH290" s="196"/>
      <c r="CI290" s="196"/>
      <c r="CJ290" s="196"/>
      <c r="CK290" s="196"/>
      <c r="CL290" s="196"/>
      <c r="CM290" s="196"/>
      <c r="CN290" s="196"/>
      <c r="CO290" s="196"/>
      <c r="CP290" s="196"/>
      <c r="CQ290" s="196"/>
      <c r="CR290" s="196"/>
      <c r="CS290" s="196"/>
      <c r="CT290" s="196"/>
      <c r="CU290" s="196"/>
      <c r="CV290" s="196"/>
      <c r="CW290" s="196"/>
      <c r="CX290" s="196"/>
      <c r="CY290" s="196"/>
      <c r="CZ290" s="196"/>
      <c r="DA290" s="196"/>
      <c r="DB290" s="196"/>
      <c r="DC290" s="196"/>
      <c r="DD290" s="196"/>
      <c r="DE290" s="196"/>
      <c r="DF290" s="196"/>
      <c r="DG290" s="196"/>
      <c r="DH290" s="196"/>
      <c r="DI290" s="196"/>
    </row>
    <row r="291" spans="1:121"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196"/>
      <c r="AT291" s="196"/>
      <c r="AU291" s="196"/>
      <c r="AV291" s="196"/>
      <c r="AW291" s="196"/>
      <c r="AX291" s="196"/>
      <c r="AY291" s="196"/>
      <c r="AZ291" s="196"/>
      <c r="BA291" s="196"/>
      <c r="BB291" s="196"/>
      <c r="BC291" s="196"/>
      <c r="BD291" s="196"/>
      <c r="BE291" s="196"/>
      <c r="BF291" s="196"/>
      <c r="BG291" s="196"/>
      <c r="BH291" s="196"/>
      <c r="BI291" s="196"/>
      <c r="BJ291" s="196"/>
      <c r="BK291" s="196"/>
      <c r="BL291" s="196"/>
      <c r="BM291" s="196"/>
      <c r="BN291" s="196"/>
      <c r="BO291" s="196"/>
      <c r="BP291" s="196"/>
      <c r="BQ291" s="196"/>
      <c r="BR291" s="196"/>
      <c r="BS291" s="196"/>
      <c r="BT291" s="196"/>
      <c r="BU291" s="196"/>
      <c r="BV291" s="196"/>
      <c r="BW291" s="196"/>
      <c r="BX291" s="196"/>
      <c r="BY291" s="196"/>
      <c r="BZ291" s="196"/>
      <c r="CA291" s="196"/>
      <c r="CB291" s="196"/>
      <c r="CC291" s="196"/>
      <c r="CD291" s="196"/>
      <c r="CE291" s="196"/>
      <c r="CF291" s="196"/>
      <c r="CG291" s="196"/>
      <c r="CH291" s="196"/>
      <c r="CI291" s="196"/>
      <c r="CJ291" s="196"/>
      <c r="CK291" s="196"/>
      <c r="CL291" s="196"/>
      <c r="CM291" s="196"/>
      <c r="CN291" s="196"/>
      <c r="CO291" s="196"/>
      <c r="CP291" s="196"/>
      <c r="CQ291" s="196"/>
      <c r="CR291" s="196"/>
      <c r="CS291" s="196"/>
      <c r="CT291" s="196"/>
      <c r="CU291" s="196"/>
      <c r="CV291" s="196"/>
      <c r="CW291" s="196"/>
      <c r="CX291" s="196"/>
      <c r="CY291" s="196"/>
      <c r="CZ291" s="196"/>
      <c r="DA291" s="196"/>
      <c r="DB291" s="196"/>
      <c r="DC291" s="196"/>
      <c r="DD291" s="196"/>
      <c r="DE291" s="196"/>
      <c r="DF291" s="196"/>
      <c r="DG291" s="196"/>
      <c r="DH291" s="196"/>
      <c r="DI291" s="196"/>
    </row>
    <row r="292" spans="1:121"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</row>
    <row r="293" spans="1:121"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196"/>
      <c r="AT293" s="196"/>
      <c r="AU293" s="196"/>
      <c r="AV293" s="196"/>
      <c r="AW293" s="196"/>
      <c r="AX293" s="196"/>
      <c r="AY293" s="196"/>
      <c r="AZ293" s="196"/>
      <c r="BA293" s="196"/>
      <c r="BB293" s="196"/>
      <c r="BC293" s="196"/>
      <c r="BD293" s="196"/>
      <c r="BE293" s="196"/>
      <c r="BF293" s="196"/>
      <c r="BG293" s="196"/>
      <c r="BH293" s="196"/>
      <c r="BI293" s="196"/>
      <c r="BJ293" s="196"/>
      <c r="BK293" s="196"/>
      <c r="BL293" s="196"/>
      <c r="BM293" s="196"/>
      <c r="BN293" s="196"/>
      <c r="BO293" s="196"/>
      <c r="BP293" s="196"/>
      <c r="BQ293" s="196"/>
      <c r="BR293" s="196"/>
      <c r="BS293" s="196"/>
      <c r="BT293" s="196"/>
      <c r="BU293" s="196"/>
      <c r="BV293" s="196"/>
      <c r="BW293" s="196"/>
      <c r="BX293" s="196"/>
      <c r="BY293" s="196"/>
      <c r="BZ293" s="196"/>
      <c r="CA293" s="196"/>
      <c r="CB293" s="196"/>
      <c r="CC293" s="196"/>
      <c r="CD293" s="196"/>
      <c r="CE293" s="196"/>
      <c r="CF293" s="196"/>
      <c r="CG293" s="196"/>
      <c r="CH293" s="196"/>
      <c r="CI293" s="196"/>
      <c r="CJ293" s="196"/>
      <c r="CK293" s="196"/>
      <c r="CL293" s="196"/>
      <c r="CM293" s="196"/>
      <c r="CN293" s="196"/>
      <c r="CO293" s="196"/>
      <c r="CP293" s="196"/>
      <c r="CQ293" s="196"/>
      <c r="CR293" s="196"/>
      <c r="CS293" s="196"/>
      <c r="CT293" s="196"/>
      <c r="CU293" s="196"/>
      <c r="CV293" s="196"/>
      <c r="CW293" s="196"/>
      <c r="CX293" s="196"/>
      <c r="CY293" s="196"/>
      <c r="CZ293" s="196"/>
      <c r="DA293" s="196"/>
      <c r="DB293" s="196"/>
      <c r="DC293" s="196"/>
      <c r="DD293" s="196"/>
      <c r="DE293" s="196"/>
      <c r="DF293" s="196"/>
      <c r="DG293" s="196"/>
      <c r="DH293" s="196"/>
      <c r="DI293" s="196"/>
    </row>
    <row r="294" spans="1:121"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6"/>
      <c r="AT294" s="196"/>
      <c r="AU294" s="196"/>
      <c r="AV294" s="196"/>
      <c r="AW294" s="196"/>
      <c r="AX294" s="196"/>
      <c r="AY294" s="196"/>
      <c r="AZ294" s="196"/>
      <c r="BA294" s="196"/>
      <c r="BB294" s="196"/>
      <c r="BC294" s="196"/>
      <c r="BD294" s="196"/>
      <c r="BE294" s="196"/>
      <c r="BF294" s="196"/>
      <c r="BG294" s="196"/>
      <c r="BH294" s="196"/>
      <c r="BI294" s="196"/>
      <c r="BJ294" s="196"/>
      <c r="BK294" s="196"/>
      <c r="BL294" s="196"/>
      <c r="BM294" s="196"/>
      <c r="BN294" s="196"/>
      <c r="BO294" s="196"/>
      <c r="BP294" s="196"/>
      <c r="BQ294" s="196"/>
      <c r="BR294" s="196"/>
      <c r="BS294" s="196"/>
      <c r="BT294" s="196"/>
      <c r="BU294" s="196"/>
      <c r="BV294" s="196"/>
      <c r="BW294" s="196"/>
      <c r="BX294" s="196"/>
      <c r="BY294" s="196"/>
      <c r="BZ294" s="196"/>
      <c r="CA294" s="196"/>
      <c r="CB294" s="196"/>
      <c r="CC294" s="196"/>
      <c r="CD294" s="196"/>
      <c r="CE294" s="196"/>
      <c r="CF294" s="196"/>
      <c r="CG294" s="196"/>
      <c r="CH294" s="196"/>
      <c r="CI294" s="196"/>
      <c r="CJ294" s="196"/>
      <c r="CK294" s="196"/>
      <c r="CL294" s="196"/>
      <c r="CM294" s="196"/>
      <c r="CN294" s="196"/>
      <c r="CO294" s="196"/>
      <c r="CP294" s="196"/>
      <c r="CQ294" s="196"/>
      <c r="CR294" s="196"/>
      <c r="CS294" s="196"/>
      <c r="CT294" s="196"/>
      <c r="CU294" s="196"/>
      <c r="CV294" s="196"/>
      <c r="CW294" s="196"/>
      <c r="CX294" s="196"/>
      <c r="CY294" s="196"/>
      <c r="CZ294" s="196"/>
      <c r="DA294" s="196"/>
      <c r="DB294" s="196"/>
      <c r="DC294" s="196"/>
      <c r="DD294" s="196"/>
      <c r="DE294" s="196"/>
      <c r="DF294" s="196"/>
      <c r="DG294" s="196"/>
      <c r="DH294" s="196"/>
      <c r="DI294" s="196"/>
    </row>
    <row r="295" spans="1:121"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6"/>
      <c r="AT295" s="196"/>
      <c r="AU295" s="196"/>
      <c r="AV295" s="196"/>
      <c r="AW295" s="196"/>
      <c r="AX295" s="196"/>
      <c r="AY295" s="196"/>
      <c r="AZ295" s="196"/>
      <c r="BA295" s="196"/>
      <c r="BB295" s="196"/>
      <c r="BC295" s="196"/>
      <c r="BD295" s="196"/>
      <c r="BE295" s="196"/>
      <c r="BF295" s="196"/>
      <c r="BG295" s="196"/>
      <c r="BH295" s="196"/>
      <c r="BI295" s="196"/>
      <c r="BJ295" s="196"/>
      <c r="BK295" s="196"/>
      <c r="BL295" s="196"/>
      <c r="BM295" s="196"/>
      <c r="BN295" s="196"/>
      <c r="BO295" s="196"/>
      <c r="BP295" s="196"/>
      <c r="BQ295" s="196"/>
      <c r="BR295" s="196"/>
      <c r="BS295" s="196"/>
      <c r="BT295" s="196"/>
      <c r="BU295" s="196"/>
      <c r="BV295" s="196"/>
      <c r="BW295" s="196"/>
      <c r="BX295" s="196"/>
      <c r="BY295" s="196"/>
      <c r="BZ295" s="196"/>
      <c r="CA295" s="196"/>
      <c r="CB295" s="196"/>
      <c r="CC295" s="196"/>
      <c r="CD295" s="196"/>
      <c r="CE295" s="196"/>
      <c r="CF295" s="196"/>
      <c r="CG295" s="196"/>
      <c r="CH295" s="196"/>
      <c r="CI295" s="196"/>
      <c r="CJ295" s="196"/>
      <c r="CK295" s="196"/>
      <c r="CL295" s="196"/>
      <c r="CM295" s="196"/>
      <c r="CN295" s="196"/>
      <c r="CO295" s="196"/>
      <c r="CP295" s="196"/>
      <c r="CQ295" s="196"/>
      <c r="CR295" s="196"/>
      <c r="CS295" s="196"/>
      <c r="CT295" s="196"/>
      <c r="CU295" s="196"/>
      <c r="CV295" s="196"/>
      <c r="CW295" s="196"/>
      <c r="CX295" s="196"/>
      <c r="CY295" s="196"/>
      <c r="CZ295" s="196"/>
      <c r="DA295" s="196"/>
      <c r="DB295" s="196"/>
      <c r="DC295" s="196"/>
      <c r="DD295" s="196"/>
      <c r="DE295" s="196"/>
      <c r="DF295" s="196"/>
      <c r="DG295" s="196"/>
      <c r="DH295" s="196"/>
      <c r="DI295" s="196"/>
    </row>
    <row r="296" spans="1:121"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6"/>
      <c r="AT296" s="196"/>
      <c r="AU296" s="196"/>
      <c r="AV296" s="196"/>
      <c r="AW296" s="196"/>
      <c r="AX296" s="196"/>
      <c r="AY296" s="196"/>
      <c r="AZ296" s="196"/>
      <c r="BA296" s="196"/>
      <c r="BB296" s="196"/>
      <c r="BC296" s="196"/>
      <c r="BD296" s="196"/>
      <c r="BE296" s="196"/>
      <c r="BF296" s="196"/>
      <c r="BG296" s="196"/>
      <c r="BH296" s="196"/>
      <c r="BI296" s="196"/>
      <c r="BJ296" s="196"/>
      <c r="BK296" s="196"/>
      <c r="BL296" s="196"/>
      <c r="BM296" s="196"/>
      <c r="BN296" s="196"/>
      <c r="BO296" s="196"/>
      <c r="BP296" s="196"/>
      <c r="BQ296" s="196"/>
      <c r="BR296" s="196"/>
      <c r="BS296" s="196"/>
      <c r="BT296" s="196"/>
      <c r="BU296" s="196"/>
      <c r="BV296" s="196"/>
      <c r="BW296" s="196"/>
      <c r="BX296" s="196"/>
      <c r="BY296" s="196"/>
      <c r="BZ296" s="196"/>
      <c r="CA296" s="196"/>
      <c r="CB296" s="196"/>
      <c r="CC296" s="196"/>
      <c r="CD296" s="196"/>
      <c r="CE296" s="196"/>
      <c r="CF296" s="196"/>
      <c r="CG296" s="196"/>
      <c r="CH296" s="196"/>
      <c r="CI296" s="196"/>
      <c r="CJ296" s="196"/>
      <c r="CK296" s="196"/>
      <c r="CL296" s="196"/>
      <c r="CM296" s="196"/>
      <c r="CN296" s="196"/>
      <c r="CO296" s="196"/>
      <c r="CP296" s="196"/>
      <c r="CQ296" s="196"/>
      <c r="CR296" s="196"/>
      <c r="CS296" s="196"/>
      <c r="CT296" s="196"/>
      <c r="CU296" s="196"/>
      <c r="CV296" s="196"/>
      <c r="CW296" s="196"/>
      <c r="CX296" s="196"/>
      <c r="CY296" s="196"/>
      <c r="CZ296" s="196"/>
      <c r="DA296" s="196"/>
      <c r="DB296" s="196"/>
      <c r="DC296" s="196"/>
      <c r="DD296" s="196"/>
      <c r="DE296" s="196"/>
      <c r="DF296" s="196"/>
      <c r="DG296" s="196"/>
      <c r="DH296" s="196"/>
      <c r="DI296" s="196"/>
    </row>
    <row r="297" spans="1:121"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6"/>
      <c r="AT297" s="196"/>
      <c r="AU297" s="196"/>
      <c r="AV297" s="196"/>
      <c r="AW297" s="196"/>
      <c r="AX297" s="196"/>
      <c r="AY297" s="196"/>
      <c r="AZ297" s="196"/>
      <c r="BA297" s="196"/>
      <c r="BB297" s="196"/>
      <c r="BC297" s="196"/>
      <c r="BD297" s="196"/>
      <c r="BE297" s="196"/>
      <c r="BF297" s="196"/>
      <c r="BG297" s="196"/>
      <c r="BH297" s="196"/>
      <c r="BI297" s="196"/>
      <c r="BJ297" s="196"/>
      <c r="BK297" s="196"/>
      <c r="BL297" s="196"/>
      <c r="BM297" s="196"/>
      <c r="BN297" s="196"/>
      <c r="BO297" s="196"/>
      <c r="BP297" s="196"/>
      <c r="BQ297" s="196"/>
      <c r="BR297" s="196"/>
      <c r="BS297" s="196"/>
      <c r="BT297" s="196"/>
      <c r="BU297" s="196"/>
      <c r="BV297" s="196"/>
      <c r="BW297" s="196"/>
      <c r="BX297" s="196"/>
      <c r="BY297" s="196"/>
      <c r="BZ297" s="196"/>
      <c r="CA297" s="196"/>
      <c r="CB297" s="196"/>
      <c r="CC297" s="196"/>
      <c r="CD297" s="196"/>
      <c r="CE297" s="196"/>
      <c r="CF297" s="196"/>
      <c r="CG297" s="196"/>
      <c r="CH297" s="196"/>
      <c r="CI297" s="196"/>
      <c r="CJ297" s="196"/>
      <c r="CK297" s="196"/>
      <c r="CL297" s="196"/>
      <c r="CM297" s="196"/>
      <c r="CN297" s="196"/>
      <c r="CO297" s="196"/>
      <c r="CP297" s="196"/>
      <c r="CQ297" s="196"/>
      <c r="CR297" s="196"/>
      <c r="CS297" s="196"/>
      <c r="CT297" s="196"/>
      <c r="CU297" s="196"/>
      <c r="CV297" s="196"/>
      <c r="CW297" s="196"/>
      <c r="CX297" s="196"/>
      <c r="CY297" s="196"/>
      <c r="CZ297" s="196"/>
      <c r="DA297" s="196"/>
      <c r="DB297" s="196"/>
      <c r="DC297" s="196"/>
      <c r="DD297" s="196"/>
      <c r="DE297" s="196"/>
      <c r="DF297" s="196"/>
      <c r="DG297" s="196"/>
      <c r="DH297" s="196"/>
      <c r="DI297" s="196"/>
    </row>
    <row r="298" spans="1:121"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6"/>
      <c r="AT298" s="196"/>
      <c r="AU298" s="196"/>
      <c r="AV298" s="196"/>
      <c r="AW298" s="196"/>
      <c r="AX298" s="196"/>
      <c r="AY298" s="196"/>
      <c r="AZ298" s="196"/>
      <c r="BA298" s="196"/>
      <c r="BB298" s="196"/>
      <c r="BC298" s="196"/>
      <c r="BD298" s="196"/>
      <c r="BE298" s="196"/>
      <c r="BF298" s="196"/>
      <c r="BG298" s="196"/>
      <c r="BH298" s="196"/>
      <c r="BI298" s="196"/>
      <c r="BJ298" s="196"/>
      <c r="BK298" s="196"/>
      <c r="BL298" s="196"/>
      <c r="BM298" s="196"/>
      <c r="BN298" s="196"/>
      <c r="BO298" s="196"/>
      <c r="BP298" s="196"/>
      <c r="BQ298" s="196"/>
      <c r="BR298" s="196"/>
      <c r="BS298" s="196"/>
      <c r="BT298" s="196"/>
      <c r="BU298" s="196"/>
      <c r="BV298" s="196"/>
      <c r="BW298" s="196"/>
      <c r="BX298" s="196"/>
      <c r="BY298" s="196"/>
      <c r="BZ298" s="196"/>
      <c r="CA298" s="196"/>
      <c r="CB298" s="196"/>
      <c r="CC298" s="196"/>
      <c r="CD298" s="196"/>
      <c r="CE298" s="196"/>
      <c r="CF298" s="196"/>
      <c r="CG298" s="196"/>
      <c r="CH298" s="196"/>
      <c r="CI298" s="196"/>
      <c r="CJ298" s="196"/>
      <c r="CK298" s="196"/>
      <c r="CL298" s="196"/>
      <c r="CM298" s="196"/>
      <c r="CN298" s="196"/>
      <c r="CO298" s="196"/>
      <c r="CP298" s="196"/>
      <c r="CQ298" s="196"/>
      <c r="CR298" s="196"/>
      <c r="CS298" s="196"/>
      <c r="CT298" s="196"/>
      <c r="CU298" s="196"/>
      <c r="CV298" s="196"/>
      <c r="CW298" s="196"/>
      <c r="CX298" s="196"/>
      <c r="CY298" s="196"/>
      <c r="CZ298" s="196"/>
      <c r="DA298" s="196"/>
      <c r="DB298" s="196"/>
      <c r="DC298" s="196"/>
      <c r="DD298" s="196"/>
      <c r="DE298" s="196"/>
      <c r="DF298" s="196"/>
      <c r="DG298" s="196"/>
      <c r="DH298" s="196"/>
      <c r="DI298" s="196"/>
    </row>
    <row r="299" spans="1:121"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6"/>
      <c r="AT299" s="196"/>
      <c r="AU299" s="196"/>
      <c r="AV299" s="196"/>
      <c r="AW299" s="196"/>
      <c r="AX299" s="196"/>
      <c r="AY299" s="196"/>
      <c r="AZ299" s="196"/>
      <c r="BA299" s="196"/>
      <c r="BB299" s="196"/>
      <c r="BC299" s="196"/>
      <c r="BD299" s="196"/>
      <c r="BE299" s="196"/>
      <c r="BF299" s="196"/>
      <c r="BG299" s="196"/>
      <c r="BH299" s="196"/>
      <c r="BI299" s="196"/>
      <c r="BJ299" s="196"/>
      <c r="BK299" s="196"/>
      <c r="BL299" s="196"/>
      <c r="BM299" s="196"/>
      <c r="BN299" s="196"/>
      <c r="BO299" s="196"/>
      <c r="BP299" s="196"/>
      <c r="BQ299" s="196"/>
      <c r="BR299" s="196"/>
      <c r="BS299" s="196"/>
      <c r="BT299" s="196"/>
      <c r="BU299" s="196"/>
      <c r="BV299" s="196"/>
      <c r="BW299" s="196"/>
      <c r="BX299" s="196"/>
      <c r="BY299" s="196"/>
      <c r="BZ299" s="196"/>
      <c r="CA299" s="196"/>
      <c r="CB299" s="196"/>
      <c r="CC299" s="196"/>
      <c r="CD299" s="196"/>
      <c r="CE299" s="196"/>
      <c r="CF299" s="196"/>
      <c r="CG299" s="196"/>
      <c r="CH299" s="196"/>
      <c r="CI299" s="196"/>
      <c r="CJ299" s="196"/>
      <c r="CK299" s="196"/>
      <c r="CL299" s="196"/>
      <c r="CM299" s="196"/>
      <c r="CN299" s="196"/>
      <c r="CO299" s="196"/>
      <c r="CP299" s="196"/>
      <c r="CQ299" s="196"/>
      <c r="CR299" s="196"/>
      <c r="CS299" s="196"/>
      <c r="CT299" s="196"/>
      <c r="CU299" s="196"/>
      <c r="CV299" s="196"/>
      <c r="CW299" s="196"/>
      <c r="CX299" s="196"/>
      <c r="CY299" s="196"/>
      <c r="CZ299" s="196"/>
      <c r="DA299" s="196"/>
      <c r="DB299" s="196"/>
      <c r="DC299" s="196"/>
      <c r="DD299" s="196"/>
      <c r="DE299" s="196"/>
      <c r="DF299" s="196"/>
      <c r="DG299" s="196"/>
      <c r="DH299" s="196"/>
      <c r="DI299" s="196"/>
    </row>
    <row r="300" spans="1:121"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6"/>
      <c r="BN300" s="196"/>
      <c r="BO300" s="196"/>
      <c r="BP300" s="196"/>
      <c r="BQ300" s="196"/>
      <c r="BR300" s="196"/>
      <c r="BS300" s="196"/>
      <c r="BT300" s="196"/>
      <c r="BU300" s="196"/>
      <c r="BV300" s="196"/>
      <c r="BW300" s="196"/>
      <c r="BX300" s="196"/>
      <c r="BY300" s="196"/>
      <c r="BZ300" s="196"/>
      <c r="CA300" s="196"/>
      <c r="CB300" s="196"/>
      <c r="CC300" s="196"/>
      <c r="CD300" s="196"/>
      <c r="CE300" s="196"/>
      <c r="CF300" s="196"/>
      <c r="CG300" s="196"/>
      <c r="CH300" s="196"/>
      <c r="CI300" s="196"/>
      <c r="CJ300" s="196"/>
      <c r="CK300" s="196"/>
      <c r="CL300" s="196"/>
      <c r="CM300" s="196"/>
      <c r="CN300" s="196"/>
      <c r="CO300" s="196"/>
      <c r="CP300" s="196"/>
      <c r="CQ300" s="196"/>
      <c r="CR300" s="196"/>
      <c r="CS300" s="196"/>
      <c r="CT300" s="196"/>
      <c r="CU300" s="196"/>
      <c r="CV300" s="196"/>
      <c r="CW300" s="196"/>
      <c r="CX300" s="196"/>
      <c r="CY300" s="196"/>
      <c r="CZ300" s="196"/>
      <c r="DA300" s="196"/>
      <c r="DB300" s="196"/>
      <c r="DC300" s="196"/>
      <c r="DD300" s="196"/>
      <c r="DE300" s="196"/>
      <c r="DF300" s="196"/>
      <c r="DG300" s="196"/>
      <c r="DH300" s="196"/>
      <c r="DI300" s="196"/>
    </row>
    <row r="301" spans="1:121"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6"/>
      <c r="BN301" s="196"/>
      <c r="BO301" s="196"/>
      <c r="BP301" s="196"/>
      <c r="BQ301" s="196"/>
      <c r="BR301" s="196"/>
      <c r="BS301" s="196"/>
      <c r="BT301" s="196"/>
      <c r="BU301" s="196"/>
      <c r="BV301" s="196"/>
      <c r="BW301" s="196"/>
      <c r="BX301" s="196"/>
      <c r="BY301" s="196"/>
      <c r="BZ301" s="196"/>
      <c r="CA301" s="196"/>
      <c r="CB301" s="196"/>
      <c r="CC301" s="196"/>
      <c r="CD301" s="196"/>
      <c r="CE301" s="196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</row>
    <row r="302" spans="1:121"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6"/>
      <c r="BN302" s="196"/>
      <c r="BO302" s="196"/>
      <c r="BP302" s="196"/>
      <c r="BQ302" s="196"/>
      <c r="BR302" s="196"/>
      <c r="BS302" s="196"/>
      <c r="BT302" s="196"/>
      <c r="BU302" s="196"/>
      <c r="BV302" s="196"/>
      <c r="BW302" s="196"/>
      <c r="BX302" s="196"/>
      <c r="BY302" s="196"/>
      <c r="BZ302" s="196"/>
      <c r="CA302" s="196"/>
      <c r="CB302" s="196"/>
      <c r="CC302" s="196"/>
      <c r="CD302" s="196"/>
      <c r="CE302" s="196"/>
      <c r="CF302" s="196"/>
      <c r="CG302" s="196"/>
      <c r="CH302" s="196"/>
      <c r="CI302" s="196"/>
      <c r="CJ302" s="196"/>
      <c r="CK302" s="196"/>
      <c r="CL302" s="196"/>
      <c r="CM302" s="196"/>
      <c r="CN302" s="196"/>
      <c r="CO302" s="196"/>
      <c r="CP302" s="196"/>
      <c r="CQ302" s="196"/>
      <c r="CR302" s="196"/>
      <c r="CS302" s="196"/>
      <c r="CT302" s="196"/>
      <c r="CU302" s="196"/>
      <c r="CV302" s="196"/>
      <c r="CW302" s="196"/>
      <c r="CX302" s="196"/>
      <c r="CY302" s="196"/>
      <c r="CZ302" s="196"/>
      <c r="DA302" s="196"/>
      <c r="DB302" s="196"/>
      <c r="DC302" s="196"/>
      <c r="DD302" s="196"/>
      <c r="DE302" s="196"/>
      <c r="DF302" s="196"/>
      <c r="DG302" s="196"/>
      <c r="DH302" s="196"/>
      <c r="DI302" s="196"/>
    </row>
    <row r="303" spans="1:121"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6"/>
      <c r="BN303" s="196"/>
      <c r="BO303" s="196"/>
      <c r="BP303" s="196"/>
      <c r="BQ303" s="196"/>
      <c r="BR303" s="196"/>
      <c r="BS303" s="196"/>
      <c r="BT303" s="196"/>
      <c r="BU303" s="196"/>
      <c r="BV303" s="196"/>
      <c r="BW303" s="196"/>
      <c r="BX303" s="196"/>
      <c r="BY303" s="196"/>
      <c r="BZ303" s="196"/>
      <c r="CA303" s="196"/>
      <c r="CB303" s="196"/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</row>
    <row r="304" spans="1:121"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6"/>
      <c r="BN304" s="196"/>
      <c r="BO304" s="196"/>
      <c r="BP304" s="196"/>
      <c r="BQ304" s="196"/>
      <c r="BR304" s="196"/>
      <c r="BS304" s="196"/>
      <c r="BT304" s="196"/>
      <c r="BU304" s="196"/>
      <c r="BV304" s="196"/>
      <c r="BW304" s="196"/>
      <c r="BX304" s="196"/>
      <c r="BY304" s="196"/>
      <c r="BZ304" s="196"/>
      <c r="CA304" s="196"/>
      <c r="CB304" s="196"/>
      <c r="CC304" s="196"/>
      <c r="CD304" s="196"/>
      <c r="CE304" s="196"/>
      <c r="CF304" s="196"/>
      <c r="CG304" s="196"/>
      <c r="CH304" s="196"/>
      <c r="CI304" s="196"/>
      <c r="CJ304" s="196"/>
      <c r="CK304" s="196"/>
      <c r="CL304" s="196"/>
      <c r="CM304" s="196"/>
      <c r="CN304" s="196"/>
      <c r="CO304" s="196"/>
      <c r="CP304" s="196"/>
      <c r="CQ304" s="196"/>
      <c r="CR304" s="196"/>
      <c r="CS304" s="196"/>
      <c r="CT304" s="196"/>
      <c r="CU304" s="196"/>
      <c r="CV304" s="196"/>
      <c r="CW304" s="196"/>
      <c r="CX304" s="196"/>
      <c r="CY304" s="196"/>
      <c r="CZ304" s="196"/>
      <c r="DA304" s="196"/>
      <c r="DB304" s="196"/>
      <c r="DC304" s="196"/>
      <c r="DD304" s="196"/>
      <c r="DE304" s="196"/>
      <c r="DF304" s="196"/>
      <c r="DG304" s="196"/>
      <c r="DH304" s="196"/>
      <c r="DI304" s="196"/>
    </row>
    <row r="305" spans="1:121"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196"/>
      <c r="AT305" s="196"/>
      <c r="AU305" s="196"/>
      <c r="AV305" s="196"/>
      <c r="AW305" s="196"/>
      <c r="AX305" s="196"/>
      <c r="AY305" s="196"/>
      <c r="AZ305" s="196"/>
      <c r="BA305" s="196"/>
      <c r="BB305" s="196"/>
      <c r="BC305" s="196"/>
      <c r="BD305" s="196"/>
      <c r="BE305" s="196"/>
      <c r="BF305" s="196"/>
      <c r="BG305" s="196"/>
      <c r="BH305" s="196"/>
      <c r="BI305" s="196"/>
      <c r="BJ305" s="196"/>
      <c r="BK305" s="196"/>
      <c r="BL305" s="196"/>
      <c r="BM305" s="196"/>
      <c r="BN305" s="196"/>
      <c r="BO305" s="196"/>
      <c r="BP305" s="196"/>
      <c r="BQ305" s="196"/>
      <c r="BR305" s="196"/>
      <c r="BS305" s="196"/>
      <c r="BT305" s="196"/>
      <c r="BU305" s="196"/>
      <c r="BV305" s="196"/>
      <c r="BW305" s="196"/>
      <c r="BX305" s="196"/>
      <c r="BY305" s="196"/>
      <c r="BZ305" s="196"/>
      <c r="CA305" s="196"/>
      <c r="CB305" s="196"/>
      <c r="CC305" s="196"/>
      <c r="CD305" s="196"/>
      <c r="CE305" s="196"/>
      <c r="CF305" s="196"/>
      <c r="CG305" s="196"/>
      <c r="CH305" s="196"/>
      <c r="CI305" s="196"/>
      <c r="CJ305" s="196"/>
      <c r="CK305" s="196"/>
      <c r="CL305" s="196"/>
      <c r="CM305" s="196"/>
      <c r="CN305" s="196"/>
      <c r="CO305" s="196"/>
      <c r="CP305" s="196"/>
      <c r="CQ305" s="196"/>
      <c r="CR305" s="196"/>
      <c r="CS305" s="196"/>
      <c r="CT305" s="196"/>
      <c r="CU305" s="196"/>
      <c r="CV305" s="196"/>
      <c r="CW305" s="196"/>
      <c r="CX305" s="196"/>
      <c r="CY305" s="196"/>
      <c r="CZ305" s="196"/>
      <c r="DA305" s="196"/>
      <c r="DB305" s="196"/>
      <c r="DC305" s="196"/>
      <c r="DD305" s="196"/>
      <c r="DE305" s="196"/>
      <c r="DF305" s="196"/>
      <c r="DG305" s="196"/>
      <c r="DH305" s="196"/>
      <c r="DI305" s="196"/>
    </row>
    <row r="306" spans="1:121"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196"/>
      <c r="AK306" s="196"/>
      <c r="AL306" s="196"/>
      <c r="AM306" s="196"/>
      <c r="AN306" s="196"/>
      <c r="AO306" s="196"/>
      <c r="AP306" s="196"/>
      <c r="AQ306" s="196"/>
      <c r="AR306" s="196"/>
      <c r="AS306" s="196"/>
      <c r="AT306" s="196"/>
      <c r="AU306" s="196"/>
      <c r="AV306" s="196"/>
      <c r="AW306" s="196"/>
      <c r="AX306" s="196"/>
      <c r="AY306" s="196"/>
      <c r="AZ306" s="196"/>
      <c r="BA306" s="196"/>
      <c r="BB306" s="196"/>
      <c r="BC306" s="196"/>
      <c r="BD306" s="196"/>
      <c r="BE306" s="196"/>
      <c r="BF306" s="196"/>
      <c r="BG306" s="196"/>
      <c r="BH306" s="196"/>
      <c r="BI306" s="196"/>
      <c r="BJ306" s="196"/>
      <c r="BK306" s="196"/>
      <c r="BL306" s="196"/>
      <c r="BM306" s="196"/>
      <c r="BN306" s="196"/>
      <c r="BO306" s="196"/>
      <c r="BP306" s="196"/>
      <c r="BQ306" s="196"/>
      <c r="BR306" s="196"/>
      <c r="BS306" s="196"/>
      <c r="BT306" s="196"/>
      <c r="BU306" s="196"/>
      <c r="BV306" s="196"/>
      <c r="BW306" s="196"/>
      <c r="BX306" s="196"/>
      <c r="BY306" s="196"/>
      <c r="BZ306" s="196"/>
      <c r="CA306" s="196"/>
      <c r="CB306" s="196"/>
      <c r="CC306" s="196"/>
      <c r="CD306" s="196"/>
      <c r="CE306" s="196"/>
      <c r="CF306" s="196"/>
      <c r="CG306" s="196"/>
      <c r="CH306" s="196"/>
      <c r="CI306" s="196"/>
      <c r="CJ306" s="196"/>
      <c r="CK306" s="196"/>
      <c r="CL306" s="196"/>
      <c r="CM306" s="196"/>
      <c r="CN306" s="196"/>
      <c r="CO306" s="196"/>
      <c r="CP306" s="196"/>
      <c r="CQ306" s="196"/>
      <c r="CR306" s="196"/>
      <c r="CS306" s="196"/>
      <c r="CT306" s="196"/>
      <c r="CU306" s="196"/>
      <c r="CV306" s="196"/>
      <c r="CW306" s="196"/>
      <c r="CX306" s="196"/>
      <c r="CY306" s="196"/>
      <c r="CZ306" s="196"/>
      <c r="DA306" s="196"/>
      <c r="DB306" s="196"/>
      <c r="DC306" s="196"/>
      <c r="DD306" s="196"/>
      <c r="DE306" s="196"/>
      <c r="DF306" s="196"/>
      <c r="DG306" s="196"/>
      <c r="DH306" s="196"/>
      <c r="DI306" s="196"/>
    </row>
    <row r="307" spans="1:121"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196"/>
      <c r="AK307" s="196"/>
      <c r="AL307" s="196"/>
      <c r="AM307" s="196"/>
      <c r="AN307" s="196"/>
      <c r="AO307" s="196"/>
      <c r="AP307" s="196"/>
      <c r="AQ307" s="196"/>
      <c r="AR307" s="196"/>
      <c r="AS307" s="196"/>
      <c r="AT307" s="196"/>
      <c r="AU307" s="196"/>
      <c r="AV307" s="196"/>
      <c r="AW307" s="196"/>
      <c r="AX307" s="196"/>
      <c r="AY307" s="196"/>
      <c r="AZ307" s="196"/>
      <c r="BA307" s="196"/>
      <c r="BB307" s="196"/>
      <c r="BC307" s="196"/>
      <c r="BD307" s="196"/>
      <c r="BE307" s="196"/>
      <c r="BF307" s="196"/>
      <c r="BG307" s="196"/>
      <c r="BH307" s="196"/>
      <c r="BI307" s="196"/>
      <c r="BJ307" s="196"/>
      <c r="BK307" s="196"/>
      <c r="BL307" s="196"/>
      <c r="BM307" s="196"/>
      <c r="BN307" s="196"/>
      <c r="BO307" s="196"/>
      <c r="BP307" s="196"/>
      <c r="BQ307" s="196"/>
      <c r="BR307" s="196"/>
      <c r="BS307" s="196"/>
      <c r="BT307" s="196"/>
      <c r="BU307" s="196"/>
      <c r="BV307" s="196"/>
      <c r="BW307" s="196"/>
      <c r="BX307" s="196"/>
      <c r="BY307" s="196"/>
      <c r="BZ307" s="196"/>
      <c r="CA307" s="196"/>
      <c r="CB307" s="196"/>
      <c r="CC307" s="196"/>
      <c r="CD307" s="196"/>
      <c r="CE307" s="196"/>
      <c r="CF307" s="196"/>
      <c r="CG307" s="196"/>
      <c r="CH307" s="196"/>
      <c r="CI307" s="196"/>
      <c r="CJ307" s="196"/>
      <c r="CK307" s="196"/>
      <c r="CL307" s="196"/>
      <c r="CM307" s="196"/>
      <c r="CN307" s="196"/>
      <c r="CO307" s="196"/>
      <c r="CP307" s="196"/>
      <c r="CQ307" s="196"/>
      <c r="CR307" s="196"/>
      <c r="CS307" s="196"/>
      <c r="CT307" s="196"/>
      <c r="CU307" s="196"/>
      <c r="CV307" s="196"/>
      <c r="CW307" s="196"/>
      <c r="CX307" s="196"/>
      <c r="CY307" s="196"/>
      <c r="CZ307" s="196"/>
      <c r="DA307" s="196"/>
      <c r="DB307" s="196"/>
      <c r="DC307" s="196"/>
      <c r="DD307" s="196"/>
      <c r="DE307" s="196"/>
      <c r="DF307" s="196"/>
      <c r="DG307" s="196"/>
      <c r="DH307" s="196"/>
      <c r="DI307" s="196"/>
    </row>
    <row r="308" spans="1:121"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96"/>
      <c r="AC308" s="196"/>
      <c r="AD308" s="196"/>
      <c r="AE308" s="196"/>
      <c r="AF308" s="196"/>
      <c r="AG308" s="196"/>
      <c r="AH308" s="196"/>
      <c r="AI308" s="196"/>
      <c r="AJ308" s="196"/>
      <c r="AK308" s="196"/>
      <c r="AL308" s="196"/>
      <c r="AM308" s="196"/>
      <c r="AN308" s="196"/>
      <c r="AO308" s="196"/>
      <c r="AP308" s="196"/>
      <c r="AQ308" s="196"/>
      <c r="AR308" s="196"/>
      <c r="AS308" s="196"/>
      <c r="AT308" s="196"/>
      <c r="AU308" s="196"/>
      <c r="AV308" s="196"/>
      <c r="AW308" s="196"/>
      <c r="AX308" s="196"/>
      <c r="AY308" s="196"/>
      <c r="AZ308" s="196"/>
      <c r="BA308" s="196"/>
      <c r="BB308" s="196"/>
      <c r="BC308" s="196"/>
      <c r="BD308" s="196"/>
      <c r="BE308" s="196"/>
      <c r="BF308" s="196"/>
      <c r="BG308" s="196"/>
      <c r="BH308" s="196"/>
      <c r="BI308" s="196"/>
      <c r="BJ308" s="196"/>
      <c r="BK308" s="196"/>
      <c r="BL308" s="196"/>
      <c r="BM308" s="196"/>
      <c r="BN308" s="196"/>
      <c r="BO308" s="196"/>
      <c r="BP308" s="196"/>
      <c r="BQ308" s="196"/>
      <c r="BR308" s="196"/>
      <c r="BS308" s="196"/>
      <c r="BT308" s="196"/>
      <c r="BU308" s="196"/>
      <c r="BV308" s="196"/>
      <c r="BW308" s="196"/>
      <c r="BX308" s="196"/>
      <c r="BY308" s="196"/>
      <c r="BZ308" s="196"/>
      <c r="CA308" s="196"/>
      <c r="CB308" s="196"/>
      <c r="CC308" s="196"/>
      <c r="CD308" s="196"/>
      <c r="CE308" s="196"/>
      <c r="CF308" s="196"/>
      <c r="CG308" s="196"/>
      <c r="CH308" s="196"/>
      <c r="CI308" s="196"/>
      <c r="CJ308" s="196"/>
      <c r="CK308" s="196"/>
      <c r="CL308" s="196"/>
      <c r="CM308" s="196"/>
      <c r="CN308" s="196"/>
      <c r="CO308" s="196"/>
      <c r="CP308" s="196"/>
      <c r="CQ308" s="196"/>
      <c r="CR308" s="196"/>
      <c r="CS308" s="196"/>
      <c r="CT308" s="196"/>
      <c r="CU308" s="196"/>
      <c r="CV308" s="196"/>
      <c r="CW308" s="196"/>
      <c r="CX308" s="196"/>
      <c r="CY308" s="196"/>
      <c r="CZ308" s="196"/>
      <c r="DA308" s="196"/>
      <c r="DB308" s="196"/>
      <c r="DC308" s="196"/>
      <c r="DD308" s="196"/>
      <c r="DE308" s="196"/>
      <c r="DF308" s="196"/>
      <c r="DG308" s="196"/>
      <c r="DH308" s="196"/>
      <c r="DI308" s="196"/>
    </row>
    <row r="309" spans="1:121"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6"/>
      <c r="AK309" s="196"/>
      <c r="AL309" s="196"/>
      <c r="AM309" s="196"/>
      <c r="AN309" s="196"/>
      <c r="AO309" s="196"/>
      <c r="AP309" s="196"/>
      <c r="AQ309" s="196"/>
      <c r="AR309" s="196"/>
      <c r="AS309" s="196"/>
      <c r="AT309" s="196"/>
      <c r="AU309" s="196"/>
      <c r="AV309" s="196"/>
      <c r="AW309" s="196"/>
      <c r="AX309" s="196"/>
      <c r="AY309" s="196"/>
      <c r="AZ309" s="196"/>
      <c r="BA309" s="196"/>
      <c r="BB309" s="196"/>
      <c r="BC309" s="196"/>
      <c r="BD309" s="196"/>
      <c r="BE309" s="196"/>
      <c r="BF309" s="196"/>
      <c r="BG309" s="196"/>
      <c r="BH309" s="196"/>
      <c r="BI309" s="196"/>
      <c r="BJ309" s="196"/>
      <c r="BK309" s="196"/>
      <c r="BL309" s="196"/>
      <c r="BM309" s="196"/>
      <c r="BN309" s="196"/>
      <c r="BO309" s="196"/>
      <c r="BP309" s="196"/>
      <c r="BQ309" s="196"/>
      <c r="BR309" s="196"/>
      <c r="BS309" s="196"/>
      <c r="BT309" s="196"/>
      <c r="BU309" s="196"/>
      <c r="BV309" s="196"/>
      <c r="BW309" s="196"/>
      <c r="BX309" s="196"/>
      <c r="BY309" s="196"/>
      <c r="BZ309" s="196"/>
      <c r="CA309" s="196"/>
      <c r="CB309" s="196"/>
      <c r="CC309" s="196"/>
      <c r="CD309" s="196"/>
      <c r="CE309" s="196"/>
      <c r="CF309" s="196"/>
      <c r="CG309" s="196"/>
      <c r="CH309" s="196"/>
      <c r="CI309" s="196"/>
      <c r="CJ309" s="196"/>
      <c r="CK309" s="196"/>
      <c r="CL309" s="196"/>
      <c r="CM309" s="196"/>
      <c r="CN309" s="196"/>
      <c r="CO309" s="196"/>
      <c r="CP309" s="196"/>
      <c r="CQ309" s="196"/>
      <c r="CR309" s="196"/>
      <c r="CS309" s="196"/>
      <c r="CT309" s="196"/>
      <c r="CU309" s="196"/>
      <c r="CV309" s="196"/>
      <c r="CW309" s="196"/>
      <c r="CX309" s="196"/>
      <c r="CY309" s="196"/>
      <c r="CZ309" s="196"/>
      <c r="DA309" s="196"/>
      <c r="DB309" s="196"/>
      <c r="DC309" s="196"/>
      <c r="DD309" s="196"/>
      <c r="DE309" s="196"/>
      <c r="DF309" s="196"/>
      <c r="DG309" s="196"/>
      <c r="DH309" s="196"/>
      <c r="DI309" s="196"/>
    </row>
    <row r="310" spans="1:121"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96"/>
      <c r="AC310" s="196"/>
      <c r="AD310" s="196"/>
      <c r="AE310" s="196"/>
      <c r="AF310" s="196"/>
      <c r="AG310" s="196"/>
      <c r="AH310" s="196"/>
      <c r="AI310" s="196"/>
      <c r="AJ310" s="196"/>
      <c r="AK310" s="196"/>
      <c r="AL310" s="196"/>
      <c r="AM310" s="196"/>
      <c r="AN310" s="196"/>
      <c r="AO310" s="196"/>
      <c r="AP310" s="196"/>
      <c r="AQ310" s="196"/>
      <c r="AR310" s="196"/>
      <c r="AS310" s="196"/>
      <c r="AT310" s="196"/>
      <c r="AU310" s="196"/>
      <c r="AV310" s="196"/>
      <c r="AW310" s="196"/>
      <c r="AX310" s="196"/>
      <c r="AY310" s="196"/>
      <c r="AZ310" s="196"/>
      <c r="BA310" s="196"/>
      <c r="BB310" s="196"/>
      <c r="BC310" s="196"/>
      <c r="BD310" s="196"/>
      <c r="BE310" s="196"/>
      <c r="BF310" s="196"/>
      <c r="BG310" s="196"/>
      <c r="BH310" s="196"/>
      <c r="BI310" s="196"/>
      <c r="BJ310" s="196"/>
      <c r="BK310" s="196"/>
      <c r="BL310" s="196"/>
      <c r="BM310" s="196"/>
      <c r="BN310" s="196"/>
      <c r="BO310" s="196"/>
      <c r="BP310" s="196"/>
      <c r="BQ310" s="196"/>
      <c r="BR310" s="196"/>
      <c r="BS310" s="196"/>
      <c r="BT310" s="196"/>
      <c r="BU310" s="196"/>
      <c r="BV310" s="196"/>
      <c r="BW310" s="196"/>
      <c r="BX310" s="196"/>
      <c r="BY310" s="196"/>
      <c r="BZ310" s="196"/>
      <c r="CA310" s="196"/>
      <c r="CB310" s="196"/>
      <c r="CC310" s="196"/>
      <c r="CD310" s="196"/>
      <c r="CE310" s="196"/>
      <c r="CF310" s="196"/>
      <c r="CG310" s="196"/>
      <c r="CH310" s="196"/>
      <c r="CI310" s="196"/>
      <c r="CJ310" s="196"/>
      <c r="CK310" s="196"/>
      <c r="CL310" s="196"/>
      <c r="CM310" s="196"/>
      <c r="CN310" s="196"/>
      <c r="CO310" s="196"/>
      <c r="CP310" s="196"/>
      <c r="CQ310" s="196"/>
      <c r="CR310" s="196"/>
      <c r="CS310" s="196"/>
      <c r="CT310" s="196"/>
      <c r="CU310" s="196"/>
      <c r="CV310" s="196"/>
      <c r="CW310" s="196"/>
      <c r="CX310" s="196"/>
      <c r="CY310" s="196"/>
      <c r="CZ310" s="196"/>
      <c r="DA310" s="196"/>
      <c r="DB310" s="196"/>
      <c r="DC310" s="196"/>
      <c r="DD310" s="196"/>
      <c r="DE310" s="196"/>
      <c r="DF310" s="196"/>
      <c r="DG310" s="196"/>
      <c r="DH310" s="196"/>
      <c r="DI310" s="196"/>
    </row>
    <row r="311" spans="1:121"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196"/>
      <c r="AK311" s="196"/>
      <c r="AL311" s="196"/>
      <c r="AM311" s="196"/>
      <c r="AN311" s="196"/>
      <c r="AO311" s="196"/>
      <c r="AP311" s="196"/>
      <c r="AQ311" s="196"/>
      <c r="AR311" s="196"/>
      <c r="AS311" s="196"/>
      <c r="AT311" s="196"/>
      <c r="AU311" s="196"/>
      <c r="AV311" s="196"/>
      <c r="AW311" s="196"/>
      <c r="AX311" s="196"/>
      <c r="AY311" s="196"/>
      <c r="AZ311" s="196"/>
      <c r="BA311" s="196"/>
      <c r="BB311" s="196"/>
      <c r="BC311" s="196"/>
      <c r="BD311" s="196"/>
      <c r="BE311" s="196"/>
      <c r="BF311" s="196"/>
      <c r="BG311" s="196"/>
      <c r="BH311" s="196"/>
      <c r="BI311" s="196"/>
      <c r="BJ311" s="196"/>
      <c r="BK311" s="196"/>
      <c r="BL311" s="196"/>
      <c r="BM311" s="196"/>
      <c r="BN311" s="196"/>
      <c r="BO311" s="196"/>
      <c r="BP311" s="196"/>
      <c r="BQ311" s="196"/>
      <c r="BR311" s="196"/>
      <c r="BS311" s="196"/>
      <c r="BT311" s="196"/>
      <c r="BU311" s="196"/>
      <c r="BV311" s="196"/>
      <c r="BW311" s="196"/>
      <c r="BX311" s="196"/>
      <c r="BY311" s="196"/>
      <c r="BZ311" s="196"/>
      <c r="CA311" s="196"/>
      <c r="CB311" s="196"/>
      <c r="CC311" s="196"/>
      <c r="CD311" s="196"/>
      <c r="CE311" s="196"/>
      <c r="CF311" s="196"/>
      <c r="CG311" s="196"/>
      <c r="CH311" s="196"/>
      <c r="CI311" s="196"/>
      <c r="CJ311" s="196"/>
      <c r="CK311" s="196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</row>
    <row r="312" spans="1:121"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6"/>
      <c r="AT312" s="196"/>
      <c r="AU312" s="196"/>
      <c r="AV312" s="196"/>
      <c r="AW312" s="196"/>
      <c r="AX312" s="196"/>
      <c r="AY312" s="196"/>
      <c r="AZ312" s="196"/>
      <c r="BA312" s="196"/>
      <c r="BB312" s="196"/>
      <c r="BC312" s="196"/>
      <c r="BD312" s="196"/>
      <c r="BE312" s="196"/>
      <c r="BF312" s="196"/>
      <c r="BG312" s="196"/>
      <c r="BH312" s="196"/>
      <c r="BI312" s="196"/>
      <c r="BJ312" s="196"/>
      <c r="BK312" s="196"/>
      <c r="BL312" s="196"/>
      <c r="BM312" s="196"/>
      <c r="BN312" s="196"/>
      <c r="BO312" s="196"/>
      <c r="BP312" s="196"/>
      <c r="BQ312" s="196"/>
      <c r="BR312" s="196"/>
      <c r="BS312" s="196"/>
      <c r="BT312" s="196"/>
      <c r="BU312" s="196"/>
      <c r="BV312" s="196"/>
      <c r="BW312" s="196"/>
      <c r="BX312" s="196"/>
      <c r="BY312" s="196"/>
      <c r="BZ312" s="196"/>
      <c r="CA312" s="196"/>
      <c r="CB312" s="196"/>
      <c r="CC312" s="196"/>
      <c r="CD312" s="196"/>
      <c r="CE312" s="196"/>
      <c r="CF312" s="196"/>
      <c r="CG312" s="196"/>
      <c r="CH312" s="196"/>
      <c r="CI312" s="196"/>
      <c r="CJ312" s="196"/>
      <c r="CK312" s="196"/>
      <c r="CL312" s="196"/>
      <c r="CM312" s="196"/>
      <c r="CN312" s="196"/>
      <c r="CO312" s="196"/>
      <c r="CP312" s="196"/>
      <c r="CQ312" s="196"/>
      <c r="CR312" s="196"/>
      <c r="CS312" s="196"/>
      <c r="CT312" s="196"/>
      <c r="CU312" s="196"/>
      <c r="CV312" s="196"/>
      <c r="CW312" s="196"/>
      <c r="CX312" s="196"/>
      <c r="CY312" s="196"/>
      <c r="CZ312" s="196"/>
      <c r="DA312" s="196"/>
      <c r="DB312" s="196"/>
      <c r="DC312" s="196"/>
      <c r="DD312" s="196"/>
      <c r="DE312" s="196"/>
      <c r="DF312" s="196"/>
      <c r="DG312" s="196"/>
      <c r="DH312" s="196"/>
      <c r="DI312" s="196"/>
    </row>
    <row r="313" spans="1:121"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6"/>
      <c r="AT313" s="196"/>
      <c r="AU313" s="196"/>
      <c r="AV313" s="196"/>
      <c r="AW313" s="196"/>
      <c r="AX313" s="196"/>
      <c r="AY313" s="196"/>
      <c r="AZ313" s="196"/>
      <c r="BA313" s="196"/>
      <c r="BB313" s="196"/>
      <c r="BC313" s="196"/>
      <c r="BD313" s="196"/>
      <c r="BE313" s="196"/>
      <c r="BF313" s="196"/>
      <c r="BG313" s="196"/>
      <c r="BH313" s="196"/>
      <c r="BI313" s="196"/>
      <c r="BJ313" s="196"/>
      <c r="BK313" s="196"/>
      <c r="BL313" s="196"/>
      <c r="BM313" s="196"/>
      <c r="BN313" s="196"/>
      <c r="BO313" s="196"/>
      <c r="BP313" s="196"/>
      <c r="BQ313" s="196"/>
      <c r="BR313" s="196"/>
      <c r="BS313" s="196"/>
      <c r="BT313" s="196"/>
      <c r="BU313" s="196"/>
      <c r="BV313" s="196"/>
      <c r="BW313" s="196"/>
      <c r="BX313" s="196"/>
      <c r="BY313" s="196"/>
      <c r="BZ313" s="196"/>
      <c r="CA313" s="196"/>
      <c r="CB313" s="196"/>
      <c r="CC313" s="196"/>
      <c r="CD313" s="196"/>
      <c r="CE313" s="196"/>
      <c r="CF313" s="196"/>
      <c r="CG313" s="196"/>
      <c r="CH313" s="196"/>
      <c r="CI313" s="196"/>
      <c r="CJ313" s="196"/>
      <c r="CK313" s="196"/>
      <c r="CL313" s="196"/>
      <c r="CM313" s="196"/>
      <c r="CN313" s="196"/>
      <c r="CO313" s="196"/>
      <c r="CP313" s="196"/>
      <c r="CQ313" s="196"/>
      <c r="CR313" s="196"/>
      <c r="CS313" s="196"/>
      <c r="CT313" s="196"/>
      <c r="CU313" s="196"/>
      <c r="CV313" s="196"/>
      <c r="CW313" s="196"/>
      <c r="CX313" s="196"/>
      <c r="CY313" s="196"/>
      <c r="CZ313" s="196"/>
      <c r="DA313" s="196"/>
      <c r="DB313" s="196"/>
      <c r="DC313" s="196"/>
      <c r="DD313" s="196"/>
      <c r="DE313" s="196"/>
      <c r="DF313" s="196"/>
      <c r="DG313" s="196"/>
      <c r="DH313" s="196"/>
      <c r="DI313" s="196"/>
    </row>
    <row r="314" spans="1:121"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6"/>
      <c r="BN314" s="196"/>
      <c r="BO314" s="196"/>
      <c r="BP314" s="196"/>
      <c r="BQ314" s="196"/>
      <c r="BR314" s="196"/>
      <c r="BS314" s="196"/>
      <c r="BT314" s="196"/>
      <c r="BU314" s="196"/>
      <c r="BV314" s="196"/>
      <c r="BW314" s="196"/>
      <c r="BX314" s="196"/>
      <c r="BY314" s="196"/>
      <c r="BZ314" s="196"/>
      <c r="CA314" s="196"/>
      <c r="CB314" s="196"/>
      <c r="CC314" s="196"/>
      <c r="CD314" s="196"/>
      <c r="CE314" s="196"/>
      <c r="CF314" s="196"/>
      <c r="CG314" s="196"/>
      <c r="CH314" s="196"/>
      <c r="CI314" s="196"/>
      <c r="CJ314" s="196"/>
      <c r="CK314" s="196"/>
      <c r="CL314" s="196"/>
      <c r="CM314" s="196"/>
      <c r="CN314" s="196"/>
      <c r="CO314" s="196"/>
      <c r="CP314" s="196"/>
      <c r="CQ314" s="196"/>
      <c r="CR314" s="196"/>
      <c r="CS314" s="196"/>
      <c r="CT314" s="196"/>
      <c r="CU314" s="196"/>
      <c r="CV314" s="196"/>
      <c r="CW314" s="196"/>
      <c r="CX314" s="196"/>
      <c r="CY314" s="196"/>
      <c r="CZ314" s="196"/>
      <c r="DA314" s="196"/>
      <c r="DB314" s="196"/>
      <c r="DC314" s="196"/>
      <c r="DD314" s="196"/>
      <c r="DE314" s="196"/>
      <c r="DF314" s="196"/>
      <c r="DG314" s="196"/>
      <c r="DH314" s="196"/>
      <c r="DI314" s="196"/>
    </row>
    <row r="315" spans="1:121"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6"/>
      <c r="BN315" s="196"/>
      <c r="BO315" s="196"/>
      <c r="BP315" s="196"/>
      <c r="BQ315" s="196"/>
      <c r="BR315" s="196"/>
      <c r="BS315" s="196"/>
      <c r="BT315" s="196"/>
      <c r="BU315" s="196"/>
      <c r="BV315" s="196"/>
      <c r="BW315" s="196"/>
      <c r="BX315" s="196"/>
      <c r="BY315" s="196"/>
      <c r="BZ315" s="196"/>
      <c r="CA315" s="196"/>
      <c r="CB315" s="196"/>
      <c r="CC315" s="196"/>
      <c r="CD315" s="196"/>
      <c r="CE315" s="196"/>
      <c r="CF315" s="196"/>
      <c r="CG315" s="196"/>
      <c r="CH315" s="196"/>
      <c r="CI315" s="196"/>
      <c r="CJ315" s="196"/>
      <c r="CK315" s="196"/>
      <c r="CL315" s="196"/>
      <c r="CM315" s="196"/>
      <c r="CN315" s="196"/>
      <c r="CO315" s="196"/>
      <c r="CP315" s="196"/>
      <c r="CQ315" s="196"/>
      <c r="CR315" s="196"/>
      <c r="CS315" s="196"/>
      <c r="CT315" s="196"/>
      <c r="CU315" s="196"/>
      <c r="CV315" s="196"/>
      <c r="CW315" s="196"/>
      <c r="CX315" s="196"/>
      <c r="CY315" s="196"/>
      <c r="CZ315" s="196"/>
      <c r="DA315" s="196"/>
      <c r="DB315" s="196"/>
      <c r="DC315" s="196"/>
      <c r="DD315" s="196"/>
      <c r="DE315" s="196"/>
      <c r="DF315" s="196"/>
      <c r="DG315" s="196"/>
      <c r="DH315" s="196"/>
      <c r="DI315" s="196"/>
    </row>
    <row r="316" spans="1:121"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6"/>
      <c r="BN316" s="196"/>
      <c r="BO316" s="196"/>
      <c r="BP316" s="196"/>
      <c r="BQ316" s="196"/>
      <c r="BR316" s="196"/>
      <c r="BS316" s="196"/>
      <c r="BT316" s="196"/>
      <c r="BU316" s="196"/>
      <c r="BV316" s="196"/>
      <c r="BW316" s="196"/>
      <c r="BX316" s="196"/>
      <c r="BY316" s="196"/>
      <c r="BZ316" s="196"/>
      <c r="CA316" s="196"/>
      <c r="CB316" s="196"/>
      <c r="CC316" s="196"/>
      <c r="CD316" s="196"/>
      <c r="CE316" s="196"/>
      <c r="CF316" s="196"/>
      <c r="CG316" s="196"/>
      <c r="CH316" s="196"/>
      <c r="CI316" s="196"/>
      <c r="CJ316" s="196"/>
      <c r="CK316" s="196"/>
      <c r="CL316" s="196"/>
      <c r="CM316" s="196"/>
      <c r="CN316" s="196"/>
      <c r="CO316" s="196"/>
      <c r="CP316" s="196"/>
      <c r="CQ316" s="196"/>
      <c r="CR316" s="196"/>
      <c r="CS316" s="196"/>
      <c r="CT316" s="196"/>
      <c r="CU316" s="196"/>
      <c r="CV316" s="196"/>
      <c r="CW316" s="196"/>
      <c r="CX316" s="196"/>
      <c r="CY316" s="196"/>
      <c r="CZ316" s="196"/>
      <c r="DA316" s="196"/>
      <c r="DB316" s="196"/>
      <c r="DC316" s="196"/>
      <c r="DD316" s="196"/>
      <c r="DE316" s="196"/>
      <c r="DF316" s="196"/>
      <c r="DG316" s="196"/>
      <c r="DH316" s="196"/>
      <c r="DI316" s="196"/>
    </row>
    <row r="317" spans="1:121"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6"/>
      <c r="BN317" s="196"/>
      <c r="BO317" s="196"/>
      <c r="BP317" s="196"/>
      <c r="BQ317" s="196"/>
      <c r="BR317" s="196"/>
      <c r="BS317" s="196"/>
      <c r="BT317" s="196"/>
      <c r="BU317" s="196"/>
      <c r="BV317" s="196"/>
      <c r="BW317" s="196"/>
      <c r="BX317" s="196"/>
      <c r="BY317" s="196"/>
      <c r="BZ317" s="196"/>
      <c r="CA317" s="196"/>
      <c r="CB317" s="196"/>
      <c r="CC317" s="196"/>
      <c r="CD317" s="196"/>
      <c r="CE317" s="196"/>
      <c r="CF317" s="196"/>
      <c r="CG317" s="196"/>
      <c r="CH317" s="196"/>
      <c r="CI317" s="196"/>
      <c r="CJ317" s="196"/>
      <c r="CK317" s="196"/>
      <c r="CL317" s="196"/>
      <c r="CM317" s="196"/>
      <c r="CN317" s="196"/>
      <c r="CO317" s="196"/>
      <c r="CP317" s="196"/>
      <c r="CQ317" s="196"/>
      <c r="CR317" s="196"/>
      <c r="CS317" s="196"/>
      <c r="CT317" s="196"/>
      <c r="CU317" s="196"/>
      <c r="CV317" s="196"/>
      <c r="CW317" s="196"/>
      <c r="CX317" s="196"/>
      <c r="CY317" s="196"/>
      <c r="CZ317" s="196"/>
      <c r="DA317" s="196"/>
      <c r="DB317" s="196"/>
      <c r="DC317" s="196"/>
      <c r="DD317" s="196"/>
      <c r="DE317" s="196"/>
      <c r="DF317" s="196"/>
      <c r="DG317" s="196"/>
      <c r="DH317" s="196"/>
      <c r="DI317" s="196"/>
    </row>
    <row r="318" spans="1:121"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6"/>
      <c r="BN318" s="196"/>
      <c r="BO318" s="196"/>
      <c r="BP318" s="196"/>
      <c r="BQ318" s="196"/>
      <c r="BR318" s="196"/>
      <c r="BS318" s="196"/>
      <c r="BT318" s="196"/>
      <c r="BU318" s="196"/>
      <c r="BV318" s="196"/>
      <c r="BW318" s="196"/>
      <c r="BX318" s="196"/>
      <c r="BY318" s="196"/>
      <c r="BZ318" s="196"/>
      <c r="CA318" s="196"/>
      <c r="CB318" s="196"/>
      <c r="CC318" s="196"/>
      <c r="CD318" s="196"/>
      <c r="CE318" s="196"/>
      <c r="CF318" s="196"/>
      <c r="CG318" s="196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</row>
    <row r="319" spans="1:121"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196"/>
      <c r="AT319" s="196"/>
      <c r="AU319" s="196"/>
      <c r="AV319" s="196"/>
      <c r="AW319" s="196"/>
      <c r="AX319" s="196"/>
      <c r="AY319" s="196"/>
      <c r="AZ319" s="196"/>
      <c r="BA319" s="196"/>
      <c r="BB319" s="196"/>
      <c r="BC319" s="196"/>
      <c r="BD319" s="196"/>
      <c r="BE319" s="196"/>
      <c r="BF319" s="196"/>
      <c r="BG319" s="196"/>
      <c r="BH319" s="196"/>
      <c r="BI319" s="196"/>
      <c r="BJ319" s="196"/>
      <c r="BK319" s="196"/>
      <c r="BL319" s="196"/>
      <c r="BM319" s="196"/>
      <c r="BN319" s="196"/>
      <c r="BO319" s="196"/>
      <c r="BP319" s="196"/>
      <c r="BQ319" s="196"/>
      <c r="BR319" s="196"/>
      <c r="BS319" s="196"/>
      <c r="BT319" s="196"/>
      <c r="BU319" s="196"/>
      <c r="BV319" s="196"/>
      <c r="BW319" s="196"/>
      <c r="BX319" s="196"/>
      <c r="BY319" s="196"/>
      <c r="BZ319" s="196"/>
      <c r="CA319" s="196"/>
      <c r="CB319" s="196"/>
      <c r="CC319" s="196"/>
      <c r="CD319" s="196"/>
      <c r="CE319" s="196"/>
      <c r="CF319" s="196"/>
      <c r="CG319" s="196"/>
      <c r="CH319" s="196"/>
      <c r="CI319" s="196"/>
      <c r="CJ319" s="196"/>
      <c r="CK319" s="196"/>
      <c r="CL319" s="196"/>
      <c r="CM319" s="196"/>
      <c r="CN319" s="196"/>
      <c r="CO319" s="196"/>
      <c r="CP319" s="196"/>
      <c r="CQ319" s="196"/>
      <c r="CR319" s="196"/>
      <c r="CS319" s="196"/>
      <c r="CT319" s="196"/>
      <c r="CU319" s="196"/>
      <c r="CV319" s="196"/>
      <c r="CW319" s="196"/>
      <c r="CX319" s="196"/>
      <c r="CY319" s="196"/>
      <c r="CZ319" s="196"/>
      <c r="DA319" s="196"/>
      <c r="DB319" s="196"/>
      <c r="DC319" s="196"/>
      <c r="DD319" s="196"/>
      <c r="DE319" s="196"/>
      <c r="DF319" s="196"/>
      <c r="DG319" s="196"/>
      <c r="DH319" s="196"/>
      <c r="DI319" s="196"/>
    </row>
    <row r="320" spans="1:121"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196"/>
      <c r="AT320" s="196"/>
      <c r="AU320" s="196"/>
      <c r="AV320" s="196"/>
      <c r="AW320" s="196"/>
      <c r="AX320" s="196"/>
      <c r="AY320" s="196"/>
      <c r="AZ320" s="196"/>
      <c r="BA320" s="196"/>
      <c r="BB320" s="196"/>
      <c r="BC320" s="196"/>
      <c r="BD320" s="196"/>
      <c r="BE320" s="196"/>
      <c r="BF320" s="196"/>
      <c r="BG320" s="196"/>
      <c r="BH320" s="196"/>
      <c r="BI320" s="196"/>
      <c r="BJ320" s="196"/>
      <c r="BK320" s="196"/>
      <c r="BL320" s="196"/>
      <c r="BM320" s="196"/>
      <c r="BN320" s="196"/>
      <c r="BO320" s="196"/>
      <c r="BP320" s="196"/>
      <c r="BQ320" s="196"/>
      <c r="BR320" s="196"/>
      <c r="BS320" s="196"/>
      <c r="BT320" s="196"/>
      <c r="BU320" s="196"/>
      <c r="BV320" s="196"/>
      <c r="BW320" s="196"/>
      <c r="BX320" s="196"/>
      <c r="BY320" s="196"/>
      <c r="BZ320" s="196"/>
      <c r="CA320" s="196"/>
      <c r="CB320" s="196"/>
      <c r="CC320" s="196"/>
      <c r="CD320" s="196"/>
      <c r="CE320" s="196"/>
      <c r="CF320" s="196"/>
      <c r="CG320" s="196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</row>
    <row r="321" spans="1:121"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196"/>
      <c r="AJ321" s="196"/>
      <c r="AK321" s="196"/>
      <c r="AL321" s="196"/>
      <c r="AM321" s="196"/>
      <c r="AN321" s="196"/>
      <c r="AO321" s="196"/>
      <c r="AP321" s="196"/>
      <c r="AQ321" s="196"/>
      <c r="AR321" s="196"/>
      <c r="AS321" s="196"/>
      <c r="AT321" s="196"/>
      <c r="AU321" s="196"/>
      <c r="AV321" s="196"/>
      <c r="AW321" s="196"/>
      <c r="AX321" s="196"/>
      <c r="AY321" s="196"/>
      <c r="AZ321" s="196"/>
      <c r="BA321" s="196"/>
      <c r="BB321" s="196"/>
      <c r="BC321" s="196"/>
      <c r="BD321" s="196"/>
      <c r="BE321" s="196"/>
      <c r="BF321" s="196"/>
      <c r="BG321" s="196"/>
      <c r="BH321" s="196"/>
      <c r="BI321" s="196"/>
      <c r="BJ321" s="196"/>
      <c r="BK321" s="196"/>
      <c r="BL321" s="196"/>
      <c r="BM321" s="196"/>
      <c r="BN321" s="196"/>
      <c r="BO321" s="196"/>
      <c r="BP321" s="196"/>
      <c r="BQ321" s="196"/>
      <c r="BR321" s="196"/>
      <c r="BS321" s="196"/>
      <c r="BT321" s="196"/>
      <c r="BU321" s="196"/>
      <c r="BV321" s="196"/>
      <c r="BW321" s="196"/>
      <c r="BX321" s="196"/>
      <c r="BY321" s="196"/>
      <c r="BZ321" s="196"/>
      <c r="CA321" s="196"/>
      <c r="CB321" s="196"/>
      <c r="CC321" s="196"/>
      <c r="CD321" s="196"/>
      <c r="CE321" s="196"/>
      <c r="CF321" s="196"/>
      <c r="CG321" s="196"/>
      <c r="CH321" s="196"/>
      <c r="CI321" s="196"/>
      <c r="CJ321" s="196"/>
      <c r="CK321" s="196"/>
      <c r="CL321" s="196"/>
      <c r="CM321" s="196"/>
      <c r="CN321" s="196"/>
      <c r="CO321" s="196"/>
      <c r="CP321" s="196"/>
      <c r="CQ321" s="196"/>
      <c r="CR321" s="196"/>
      <c r="CS321" s="196"/>
      <c r="CT321" s="196"/>
      <c r="CU321" s="196"/>
      <c r="CV321" s="196"/>
      <c r="CW321" s="196"/>
      <c r="CX321" s="196"/>
      <c r="CY321" s="196"/>
      <c r="CZ321" s="196"/>
      <c r="DA321" s="196"/>
      <c r="DB321" s="196"/>
      <c r="DC321" s="196"/>
      <c r="DD321" s="196"/>
      <c r="DE321" s="196"/>
      <c r="DF321" s="196"/>
      <c r="DG321" s="196"/>
      <c r="DH321" s="196"/>
      <c r="DI321" s="196"/>
    </row>
    <row r="322" spans="1:121"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96"/>
      <c r="AT322" s="196"/>
      <c r="AU322" s="196"/>
      <c r="AV322" s="196"/>
      <c r="AW322" s="196"/>
      <c r="AX322" s="196"/>
      <c r="AY322" s="196"/>
      <c r="AZ322" s="196"/>
      <c r="BA322" s="196"/>
      <c r="BB322" s="196"/>
      <c r="BC322" s="196"/>
      <c r="BD322" s="196"/>
      <c r="BE322" s="196"/>
      <c r="BF322" s="196"/>
      <c r="BG322" s="196"/>
      <c r="BH322" s="196"/>
      <c r="BI322" s="196"/>
      <c r="BJ322" s="196"/>
      <c r="BK322" s="196"/>
      <c r="BL322" s="196"/>
      <c r="BM322" s="196"/>
      <c r="BN322" s="196"/>
      <c r="BO322" s="196"/>
      <c r="BP322" s="196"/>
      <c r="BQ322" s="196"/>
      <c r="BR322" s="196"/>
      <c r="BS322" s="196"/>
      <c r="BT322" s="196"/>
      <c r="BU322" s="196"/>
      <c r="BV322" s="196"/>
      <c r="BW322" s="196"/>
      <c r="BX322" s="196"/>
      <c r="BY322" s="196"/>
      <c r="BZ322" s="196"/>
      <c r="CA322" s="196"/>
      <c r="CB322" s="196"/>
      <c r="CC322" s="196"/>
      <c r="CD322" s="196"/>
      <c r="CE322" s="196"/>
      <c r="CF322" s="196"/>
      <c r="CG322" s="196"/>
      <c r="CH322" s="196"/>
      <c r="CI322" s="196"/>
      <c r="CJ322" s="196"/>
      <c r="CK322" s="196"/>
      <c r="CL322" s="196"/>
      <c r="CM322" s="196"/>
      <c r="CN322" s="196"/>
      <c r="CO322" s="196"/>
      <c r="CP322" s="196"/>
      <c r="CQ322" s="196"/>
      <c r="CR322" s="196"/>
      <c r="CS322" s="196"/>
      <c r="CT322" s="196"/>
      <c r="CU322" s="196"/>
      <c r="CV322" s="196"/>
      <c r="CW322" s="196"/>
      <c r="CX322" s="196"/>
      <c r="CY322" s="196"/>
      <c r="CZ322" s="196"/>
      <c r="DA322" s="196"/>
      <c r="DB322" s="196"/>
      <c r="DC322" s="196"/>
      <c r="DD322" s="196"/>
      <c r="DE322" s="196"/>
      <c r="DF322" s="196"/>
      <c r="DG322" s="196"/>
      <c r="DH322" s="196"/>
      <c r="DI322" s="196"/>
    </row>
    <row r="323" spans="1:121"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196"/>
      <c r="AT323" s="196"/>
      <c r="AU323" s="196"/>
      <c r="AV323" s="196"/>
      <c r="AW323" s="196"/>
      <c r="AX323" s="196"/>
      <c r="AY323" s="196"/>
      <c r="AZ323" s="196"/>
      <c r="BA323" s="196"/>
      <c r="BB323" s="196"/>
      <c r="BC323" s="196"/>
      <c r="BD323" s="196"/>
      <c r="BE323" s="196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6"/>
      <c r="CD323" s="196"/>
      <c r="CE323" s="196"/>
      <c r="CF323" s="196"/>
      <c r="CG323" s="196"/>
      <c r="CH323" s="196"/>
      <c r="CI323" s="196"/>
      <c r="CJ323" s="196"/>
      <c r="CK323" s="196"/>
      <c r="CL323" s="196"/>
      <c r="CM323" s="196"/>
      <c r="CN323" s="196"/>
      <c r="CO323" s="196"/>
      <c r="CP323" s="196"/>
      <c r="CQ323" s="196"/>
      <c r="CR323" s="196"/>
      <c r="CS323" s="196"/>
      <c r="CT323" s="196"/>
      <c r="CU323" s="196"/>
      <c r="CV323" s="196"/>
      <c r="CW323" s="196"/>
      <c r="CX323" s="196"/>
      <c r="CY323" s="196"/>
      <c r="CZ323" s="196"/>
      <c r="DA323" s="196"/>
      <c r="DB323" s="196"/>
      <c r="DC323" s="196"/>
      <c r="DD323" s="196"/>
      <c r="DE323" s="196"/>
      <c r="DF323" s="196"/>
      <c r="DG323" s="196"/>
      <c r="DH323" s="196"/>
      <c r="DI323" s="196"/>
    </row>
    <row r="324" spans="1:121"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H324" s="196"/>
      <c r="AI324" s="196"/>
      <c r="AJ324" s="196"/>
      <c r="AK324" s="196"/>
      <c r="AL324" s="196"/>
      <c r="AM324" s="196"/>
      <c r="AN324" s="196"/>
      <c r="AO324" s="196"/>
      <c r="AP324" s="196"/>
      <c r="AQ324" s="196"/>
      <c r="AR324" s="196"/>
      <c r="AS324" s="196"/>
      <c r="AT324" s="196"/>
      <c r="AU324" s="196"/>
      <c r="AV324" s="196"/>
      <c r="AW324" s="196"/>
      <c r="AX324" s="196"/>
      <c r="AY324" s="196"/>
      <c r="AZ324" s="196"/>
      <c r="BA324" s="196"/>
      <c r="BB324" s="196"/>
      <c r="BC324" s="196"/>
      <c r="BD324" s="196"/>
      <c r="BE324" s="196"/>
      <c r="BF324" s="196"/>
      <c r="BG324" s="196"/>
      <c r="BH324" s="196"/>
      <c r="BI324" s="196"/>
      <c r="BJ324" s="196"/>
      <c r="BK324" s="196"/>
      <c r="BL324" s="196"/>
      <c r="BM324" s="196"/>
      <c r="BN324" s="196"/>
      <c r="BO324" s="196"/>
      <c r="BP324" s="196"/>
      <c r="BQ324" s="196"/>
      <c r="BR324" s="196"/>
      <c r="BS324" s="196"/>
      <c r="BT324" s="196"/>
      <c r="BU324" s="196"/>
      <c r="BV324" s="196"/>
      <c r="BW324" s="196"/>
      <c r="BX324" s="196"/>
      <c r="BY324" s="196"/>
      <c r="BZ324" s="196"/>
      <c r="CA324" s="196"/>
      <c r="CB324" s="196"/>
      <c r="CC324" s="196"/>
      <c r="CD324" s="196"/>
      <c r="CE324" s="196"/>
      <c r="CF324" s="196"/>
      <c r="CG324" s="196"/>
      <c r="CH324" s="196"/>
      <c r="CI324" s="196"/>
      <c r="CJ324" s="196"/>
      <c r="CK324" s="196"/>
      <c r="CL324" s="196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</row>
    <row r="325" spans="1:121"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6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196"/>
      <c r="AT325" s="196"/>
      <c r="AU325" s="196"/>
      <c r="AV325" s="196"/>
      <c r="AW325" s="196"/>
      <c r="AX325" s="196"/>
      <c r="AY325" s="196"/>
      <c r="AZ325" s="196"/>
      <c r="BA325" s="196"/>
      <c r="BB325" s="196"/>
      <c r="BC325" s="196"/>
      <c r="BD325" s="196"/>
      <c r="BE325" s="196"/>
      <c r="BF325" s="196"/>
      <c r="BG325" s="196"/>
      <c r="BH325" s="196"/>
      <c r="BI325" s="196"/>
      <c r="BJ325" s="196"/>
      <c r="BK325" s="196"/>
      <c r="BL325" s="196"/>
      <c r="BM325" s="196"/>
      <c r="BN325" s="196"/>
      <c r="BO325" s="196"/>
      <c r="BP325" s="196"/>
      <c r="BQ325" s="196"/>
      <c r="BR325" s="196"/>
      <c r="BS325" s="196"/>
      <c r="BT325" s="196"/>
      <c r="BU325" s="196"/>
      <c r="BV325" s="196"/>
      <c r="BW325" s="196"/>
      <c r="BX325" s="196"/>
      <c r="BY325" s="196"/>
      <c r="BZ325" s="196"/>
      <c r="CA325" s="196"/>
      <c r="CB325" s="196"/>
      <c r="CC325" s="196"/>
      <c r="CD325" s="196"/>
      <c r="CE325" s="196"/>
      <c r="CF325" s="196"/>
      <c r="CG325" s="196"/>
      <c r="CH325" s="196"/>
      <c r="CI325" s="196"/>
      <c r="CJ325" s="196"/>
      <c r="CK325" s="196"/>
      <c r="CL325" s="196"/>
      <c r="CM325" s="196"/>
      <c r="CN325" s="196"/>
      <c r="CO325" s="196"/>
      <c r="CP325" s="196"/>
      <c r="CQ325" s="196"/>
      <c r="CR325" s="196"/>
      <c r="CS325" s="196"/>
      <c r="CT325" s="196"/>
      <c r="CU325" s="196"/>
      <c r="CV325" s="196"/>
      <c r="CW325" s="196"/>
      <c r="CX325" s="196"/>
      <c r="CY325" s="196"/>
      <c r="CZ325" s="196"/>
      <c r="DA325" s="196"/>
      <c r="DB325" s="196"/>
      <c r="DC325" s="196"/>
      <c r="DD325" s="196"/>
      <c r="DE325" s="196"/>
      <c r="DF325" s="196"/>
      <c r="DG325" s="196"/>
      <c r="DH325" s="196"/>
      <c r="DI325" s="196"/>
    </row>
    <row r="326" spans="1:121"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6"/>
      <c r="AK326" s="196"/>
      <c r="AL326" s="196"/>
      <c r="AM326" s="196"/>
      <c r="AN326" s="196"/>
      <c r="AO326" s="196"/>
      <c r="AP326" s="196"/>
      <c r="AQ326" s="196"/>
      <c r="AR326" s="196"/>
      <c r="AS326" s="196"/>
      <c r="AT326" s="196"/>
      <c r="AU326" s="196"/>
      <c r="AV326" s="196"/>
      <c r="AW326" s="196"/>
      <c r="AX326" s="196"/>
      <c r="AY326" s="196"/>
      <c r="AZ326" s="196"/>
      <c r="BA326" s="196"/>
      <c r="BB326" s="196"/>
      <c r="BC326" s="196"/>
      <c r="BD326" s="196"/>
      <c r="BE326" s="196"/>
      <c r="BF326" s="196"/>
      <c r="BG326" s="196"/>
      <c r="BH326" s="196"/>
      <c r="BI326" s="196"/>
      <c r="BJ326" s="196"/>
      <c r="BK326" s="196"/>
      <c r="BL326" s="196"/>
      <c r="BM326" s="196"/>
      <c r="BN326" s="196"/>
      <c r="BO326" s="196"/>
      <c r="BP326" s="196"/>
      <c r="BQ326" s="196"/>
      <c r="BR326" s="196"/>
      <c r="BS326" s="196"/>
      <c r="BT326" s="196"/>
      <c r="BU326" s="196"/>
      <c r="BV326" s="196"/>
      <c r="BW326" s="196"/>
      <c r="BX326" s="196"/>
      <c r="BY326" s="196"/>
      <c r="BZ326" s="196"/>
      <c r="CA326" s="196"/>
      <c r="CB326" s="196"/>
      <c r="CC326" s="196"/>
      <c r="CD326" s="196"/>
      <c r="CE326" s="196"/>
      <c r="CF326" s="196"/>
      <c r="CG326" s="196"/>
      <c r="CH326" s="196"/>
      <c r="CI326" s="196"/>
      <c r="CJ326" s="196"/>
      <c r="CK326" s="196"/>
      <c r="CL326" s="196"/>
      <c r="CM326" s="196"/>
      <c r="CN326" s="196"/>
      <c r="CO326" s="196"/>
      <c r="CP326" s="196"/>
      <c r="CQ326" s="196"/>
      <c r="CR326" s="196"/>
      <c r="CS326" s="196"/>
      <c r="CT326" s="196"/>
      <c r="CU326" s="196"/>
      <c r="CV326" s="196"/>
      <c r="CW326" s="196"/>
      <c r="CX326" s="196"/>
      <c r="CY326" s="196"/>
      <c r="CZ326" s="196"/>
      <c r="DA326" s="196"/>
      <c r="DB326" s="196"/>
      <c r="DC326" s="196"/>
      <c r="DD326" s="196"/>
      <c r="DE326" s="196"/>
      <c r="DF326" s="196"/>
      <c r="DG326" s="196"/>
      <c r="DH326" s="196"/>
      <c r="DI326" s="196"/>
    </row>
    <row r="327" spans="1:121"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6"/>
      <c r="AA327" s="196"/>
      <c r="AB327" s="196"/>
      <c r="AC327" s="196"/>
      <c r="AD327" s="196"/>
      <c r="AE327" s="196"/>
      <c r="AF327" s="196"/>
      <c r="AG327" s="196"/>
      <c r="AH327" s="196"/>
      <c r="AI327" s="196"/>
      <c r="AJ327" s="196"/>
      <c r="AK327" s="196"/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  <c r="BJ327" s="196"/>
      <c r="BK327" s="196"/>
      <c r="BL327" s="196"/>
      <c r="BM327" s="196"/>
      <c r="BN327" s="196"/>
      <c r="BO327" s="196"/>
      <c r="BP327" s="196"/>
      <c r="BQ327" s="196"/>
      <c r="BR327" s="196"/>
      <c r="BS327" s="196"/>
      <c r="BT327" s="196"/>
      <c r="BU327" s="196"/>
      <c r="BV327" s="196"/>
      <c r="BW327" s="196"/>
      <c r="BX327" s="196"/>
      <c r="BY327" s="196"/>
      <c r="BZ327" s="196"/>
      <c r="CA327" s="196"/>
      <c r="CB327" s="196"/>
      <c r="CC327" s="196"/>
      <c r="CD327" s="196"/>
      <c r="CE327" s="196"/>
      <c r="CF327" s="196"/>
      <c r="CG327" s="196"/>
      <c r="CH327" s="196"/>
      <c r="CI327" s="196"/>
      <c r="CJ327" s="196"/>
      <c r="CK327" s="196"/>
      <c r="CL327" s="196"/>
      <c r="CM327" s="196"/>
      <c r="CN327" s="196"/>
      <c r="CO327" s="196"/>
      <c r="CP327" s="196"/>
      <c r="CQ327" s="196"/>
      <c r="CR327" s="196"/>
      <c r="CS327" s="196"/>
      <c r="CT327" s="196"/>
      <c r="CU327" s="196"/>
      <c r="CV327" s="196"/>
      <c r="CW327" s="196"/>
      <c r="CX327" s="196"/>
      <c r="CY327" s="196"/>
      <c r="CZ327" s="196"/>
      <c r="DA327" s="196"/>
      <c r="DB327" s="196"/>
      <c r="DC327" s="196"/>
      <c r="DD327" s="196"/>
      <c r="DE327" s="196"/>
      <c r="DF327" s="196"/>
      <c r="DG327" s="196"/>
      <c r="DH327" s="196"/>
      <c r="DI327" s="196"/>
    </row>
    <row r="328" spans="1:121"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6"/>
      <c r="BN328" s="196"/>
      <c r="BO328" s="196"/>
      <c r="BP328" s="196"/>
      <c r="BQ328" s="196"/>
      <c r="BR328" s="196"/>
      <c r="BS328" s="196"/>
      <c r="BT328" s="196"/>
      <c r="BU328" s="196"/>
      <c r="BV328" s="196"/>
      <c r="BW328" s="196"/>
      <c r="BX328" s="196"/>
      <c r="BY328" s="196"/>
      <c r="BZ328" s="196"/>
      <c r="CA328" s="196"/>
      <c r="CB328" s="196"/>
      <c r="CC328" s="196"/>
      <c r="CD328" s="196"/>
      <c r="CE328" s="196"/>
      <c r="CF328" s="196"/>
      <c r="CG328" s="196"/>
      <c r="CH328" s="196"/>
      <c r="CI328" s="196"/>
      <c r="CJ328" s="196"/>
      <c r="CK328" s="196"/>
      <c r="CL328" s="196"/>
      <c r="CM328" s="196"/>
      <c r="CN328" s="196"/>
      <c r="CO328" s="196"/>
      <c r="CP328" s="196"/>
      <c r="CQ328" s="196"/>
      <c r="CR328" s="196"/>
      <c r="CS328" s="196"/>
      <c r="CT328" s="196"/>
      <c r="CU328" s="196"/>
      <c r="CV328" s="196"/>
      <c r="CW328" s="196"/>
      <c r="CX328" s="196"/>
      <c r="CY328" s="196"/>
      <c r="CZ328" s="196"/>
      <c r="DA328" s="196"/>
      <c r="DB328" s="196"/>
      <c r="DC328" s="196"/>
      <c r="DD328" s="196"/>
      <c r="DE328" s="196"/>
      <c r="DF328" s="196"/>
      <c r="DG328" s="196"/>
      <c r="DH328" s="196"/>
      <c r="DI328" s="196"/>
    </row>
    <row r="329" spans="1:121"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6"/>
      <c r="BN329" s="196"/>
      <c r="BO329" s="196"/>
      <c r="BP329" s="196"/>
      <c r="BQ329" s="196"/>
      <c r="BR329" s="196"/>
      <c r="BS329" s="196"/>
      <c r="BT329" s="196"/>
      <c r="BU329" s="196"/>
      <c r="BV329" s="196"/>
      <c r="BW329" s="196"/>
      <c r="BX329" s="196"/>
      <c r="BY329" s="196"/>
      <c r="BZ329" s="196"/>
      <c r="CA329" s="196"/>
      <c r="CB329" s="196"/>
      <c r="CC329" s="196"/>
      <c r="CD329" s="196"/>
      <c r="CE329" s="196"/>
      <c r="CF329" s="196"/>
      <c r="CG329" s="196"/>
      <c r="CH329" s="196"/>
      <c r="CI329" s="196"/>
      <c r="CJ329" s="196"/>
      <c r="CK329" s="196"/>
      <c r="CL329" s="196"/>
      <c r="CM329" s="196"/>
      <c r="CN329" s="196"/>
      <c r="CO329" s="196"/>
      <c r="CP329" s="196"/>
      <c r="CQ329" s="196"/>
      <c r="CR329" s="196"/>
      <c r="CS329" s="196"/>
      <c r="CT329" s="196"/>
      <c r="CU329" s="196"/>
      <c r="CV329" s="196"/>
      <c r="CW329" s="196"/>
      <c r="CX329" s="196"/>
      <c r="CY329" s="196"/>
      <c r="CZ329" s="196"/>
      <c r="DA329" s="196"/>
      <c r="DB329" s="196"/>
      <c r="DC329" s="196"/>
      <c r="DD329" s="196"/>
      <c r="DE329" s="196"/>
      <c r="DF329" s="196"/>
      <c r="DG329" s="196"/>
      <c r="DH329" s="196"/>
      <c r="DI329" s="196"/>
    </row>
    <row r="330" spans="1:121"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6"/>
      <c r="BN330" s="196"/>
      <c r="BO330" s="196"/>
      <c r="BP330" s="196"/>
      <c r="BQ330" s="196"/>
      <c r="BR330" s="196"/>
      <c r="BS330" s="196"/>
      <c r="BT330" s="196"/>
      <c r="BU330" s="196"/>
      <c r="BV330" s="196"/>
      <c r="BW330" s="196"/>
      <c r="BX330" s="196"/>
      <c r="BY330" s="196"/>
      <c r="BZ330" s="196"/>
      <c r="CA330" s="196"/>
      <c r="CB330" s="196"/>
      <c r="CC330" s="196"/>
      <c r="CD330" s="196"/>
      <c r="CE330" s="196"/>
      <c r="CF330" s="196"/>
      <c r="CG330" s="196"/>
      <c r="CH330" s="196"/>
      <c r="CI330" s="196"/>
      <c r="CJ330" s="196"/>
      <c r="CK330" s="196"/>
      <c r="CL330" s="196"/>
      <c r="CM330" s="196"/>
      <c r="CN330" s="196"/>
      <c r="CO330" s="196"/>
      <c r="CP330" s="196"/>
      <c r="CQ330" s="196"/>
      <c r="CR330" s="196"/>
      <c r="CS330" s="196"/>
      <c r="CT330" s="196"/>
      <c r="CU330" s="196"/>
      <c r="CV330" s="196"/>
      <c r="CW330" s="196"/>
      <c r="CX330" s="196"/>
      <c r="CY330" s="196"/>
      <c r="CZ330" s="196"/>
      <c r="DA330" s="196"/>
      <c r="DB330" s="196"/>
      <c r="DC330" s="196"/>
      <c r="DD330" s="196"/>
      <c r="DE330" s="196"/>
      <c r="DF330" s="196"/>
      <c r="DG330" s="196"/>
      <c r="DH330" s="196"/>
      <c r="DI330" s="196"/>
    </row>
    <row r="331" spans="1:121"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6"/>
      <c r="BN331" s="196"/>
      <c r="BO331" s="196"/>
      <c r="BP331" s="196"/>
      <c r="BQ331" s="196"/>
      <c r="BR331" s="196"/>
      <c r="BS331" s="196"/>
      <c r="BT331" s="196"/>
      <c r="BU331" s="196"/>
      <c r="BV331" s="196"/>
      <c r="BW331" s="196"/>
      <c r="BX331" s="196"/>
      <c r="BY331" s="196"/>
      <c r="BZ331" s="196"/>
      <c r="CA331" s="196"/>
      <c r="CB331" s="196"/>
      <c r="CC331" s="196"/>
      <c r="CD331" s="196"/>
      <c r="CE331" s="196"/>
      <c r="CF331" s="196"/>
      <c r="CG331" s="196"/>
      <c r="CH331" s="196"/>
      <c r="CI331" s="196"/>
      <c r="CJ331" s="196"/>
      <c r="CK331" s="196"/>
      <c r="CL331" s="196"/>
      <c r="CM331" s="196"/>
      <c r="CN331" s="196"/>
      <c r="CO331" s="196"/>
      <c r="CP331" s="196"/>
      <c r="CQ331" s="196"/>
      <c r="CR331" s="196"/>
      <c r="CS331" s="196"/>
      <c r="CT331" s="196"/>
      <c r="CU331" s="196"/>
      <c r="CV331" s="196"/>
      <c r="CW331" s="196"/>
      <c r="CX331" s="196"/>
      <c r="CY331" s="196"/>
      <c r="CZ331" s="196"/>
      <c r="DA331" s="196"/>
      <c r="DB331" s="196"/>
      <c r="DC331" s="196"/>
      <c r="DD331" s="196"/>
      <c r="DE331" s="196"/>
      <c r="DF331" s="196"/>
      <c r="DG331" s="196"/>
      <c r="DH331" s="196"/>
      <c r="DI331" s="196"/>
    </row>
    <row r="332" spans="1:121"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6"/>
      <c r="BN332" s="196"/>
      <c r="BO332" s="196"/>
      <c r="BP332" s="196"/>
      <c r="BQ332" s="196"/>
      <c r="BR332" s="196"/>
      <c r="BS332" s="196"/>
      <c r="BT332" s="196"/>
      <c r="BU332" s="196"/>
      <c r="BV332" s="196"/>
      <c r="BW332" s="196"/>
      <c r="BX332" s="196"/>
      <c r="BY332" s="196"/>
      <c r="BZ332" s="196"/>
      <c r="CA332" s="196"/>
      <c r="CB332" s="196"/>
      <c r="CC332" s="196"/>
      <c r="CD332" s="196"/>
      <c r="CE332" s="196"/>
      <c r="CF332" s="196"/>
      <c r="CG332" s="196"/>
      <c r="CH332" s="196"/>
      <c r="CI332" s="196"/>
      <c r="CJ332" s="196"/>
      <c r="CK332" s="196"/>
      <c r="CL332" s="196"/>
      <c r="CM332" s="196"/>
      <c r="CN332" s="196"/>
      <c r="CO332" s="196"/>
      <c r="CP332" s="196"/>
      <c r="CQ332" s="196"/>
      <c r="CR332" s="196"/>
      <c r="CS332" s="196"/>
      <c r="CT332" s="196"/>
      <c r="CU332" s="196"/>
      <c r="CV332" s="196"/>
      <c r="CW332" s="196"/>
      <c r="CX332" s="196"/>
      <c r="CY332" s="196"/>
      <c r="CZ332" s="196"/>
      <c r="DA332" s="196"/>
      <c r="DB332" s="196"/>
      <c r="DC332" s="196"/>
      <c r="DD332" s="196"/>
      <c r="DE332" s="196"/>
      <c r="DF332" s="196"/>
      <c r="DG332" s="196"/>
      <c r="DH332" s="196"/>
      <c r="DI332" s="196"/>
    </row>
    <row r="333" spans="1:121"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196"/>
      <c r="AT333" s="196"/>
      <c r="AU333" s="196"/>
      <c r="AV333" s="196"/>
      <c r="AW333" s="196"/>
      <c r="AX333" s="196"/>
      <c r="AY333" s="196"/>
      <c r="AZ333" s="196"/>
      <c r="BA333" s="196"/>
      <c r="BB333" s="196"/>
      <c r="BC333" s="196"/>
      <c r="BD333" s="196"/>
      <c r="BE333" s="196"/>
      <c r="BF333" s="196"/>
      <c r="BG333" s="196"/>
      <c r="BH333" s="196"/>
      <c r="BI333" s="196"/>
      <c r="BJ333" s="196"/>
      <c r="BK333" s="196"/>
      <c r="BL333" s="196"/>
      <c r="BM333" s="196"/>
      <c r="BN333" s="196"/>
      <c r="BO333" s="196"/>
      <c r="BP333" s="196"/>
      <c r="BQ333" s="196"/>
      <c r="BR333" s="196"/>
      <c r="BS333" s="196"/>
      <c r="BT333" s="196"/>
      <c r="BU333" s="196"/>
      <c r="BV333" s="196"/>
      <c r="BW333" s="196"/>
      <c r="BX333" s="196"/>
      <c r="BY333" s="196"/>
      <c r="BZ333" s="196"/>
      <c r="CA333" s="196"/>
      <c r="CB333" s="196"/>
      <c r="CC333" s="196"/>
      <c r="CD333" s="196"/>
      <c r="CE333" s="196"/>
      <c r="CF333" s="196"/>
      <c r="CG333" s="196"/>
      <c r="CH333" s="196"/>
      <c r="CI333" s="196"/>
      <c r="CJ333" s="196"/>
      <c r="CK333" s="196"/>
      <c r="CL333" s="196"/>
      <c r="CM333" s="196"/>
      <c r="CN333" s="196"/>
      <c r="CO333" s="196"/>
      <c r="CP333" s="196"/>
      <c r="CQ333" s="196"/>
      <c r="CR333" s="196"/>
      <c r="CS333" s="196"/>
      <c r="CT333" s="196"/>
      <c r="CU333" s="196"/>
      <c r="CV333" s="196"/>
      <c r="CW333" s="196"/>
      <c r="CX333" s="196"/>
      <c r="CY333" s="196"/>
      <c r="CZ333" s="196"/>
      <c r="DA333" s="196"/>
      <c r="DB333" s="196"/>
      <c r="DC333" s="196"/>
      <c r="DD333" s="196"/>
      <c r="DE333" s="196"/>
      <c r="DF333" s="196"/>
      <c r="DG333" s="196"/>
      <c r="DH333" s="196"/>
      <c r="DI333" s="196"/>
    </row>
    <row r="334" spans="1:121"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  <c r="BJ334" s="196"/>
      <c r="BK334" s="196"/>
      <c r="BL334" s="196"/>
      <c r="BM334" s="196"/>
      <c r="BN334" s="196"/>
      <c r="BO334" s="196"/>
      <c r="BP334" s="196"/>
      <c r="BQ334" s="196"/>
      <c r="BR334" s="196"/>
      <c r="BS334" s="196"/>
      <c r="BT334" s="196"/>
      <c r="BU334" s="196"/>
      <c r="BV334" s="196"/>
      <c r="BW334" s="196"/>
      <c r="BX334" s="196"/>
      <c r="BY334" s="196"/>
      <c r="BZ334" s="196"/>
      <c r="CA334" s="196"/>
      <c r="CB334" s="196"/>
      <c r="CC334" s="196"/>
      <c r="CD334" s="196"/>
      <c r="CE334" s="196"/>
      <c r="CF334" s="196"/>
      <c r="CG334" s="196"/>
      <c r="CH334" s="196"/>
      <c r="CI334" s="196"/>
      <c r="CJ334" s="196"/>
      <c r="CK334" s="196"/>
      <c r="CL334" s="196"/>
      <c r="CM334" s="196"/>
      <c r="CN334" s="196"/>
      <c r="CO334" s="196"/>
      <c r="CP334" s="196"/>
      <c r="CQ334" s="196"/>
      <c r="CR334" s="196"/>
      <c r="CS334" s="196"/>
      <c r="CT334" s="196"/>
      <c r="CU334" s="196"/>
      <c r="CV334" s="196"/>
      <c r="CW334" s="196"/>
      <c r="CX334" s="196"/>
      <c r="CY334" s="196"/>
      <c r="CZ334" s="196"/>
      <c r="DA334" s="196"/>
      <c r="DB334" s="196"/>
      <c r="DC334" s="196"/>
      <c r="DD334" s="196"/>
      <c r="DE334" s="196"/>
      <c r="DF334" s="196"/>
      <c r="DG334" s="196"/>
      <c r="DH334" s="196"/>
      <c r="DI334" s="196"/>
    </row>
    <row r="335" spans="1:121"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  <c r="BJ335" s="196"/>
      <c r="BK335" s="196"/>
      <c r="BL335" s="196"/>
      <c r="BM335" s="196"/>
      <c r="BN335" s="196"/>
      <c r="BO335" s="196"/>
      <c r="BP335" s="196"/>
      <c r="BQ335" s="196"/>
      <c r="BR335" s="196"/>
      <c r="BS335" s="196"/>
      <c r="BT335" s="196"/>
      <c r="BU335" s="196"/>
      <c r="BV335" s="196"/>
      <c r="BW335" s="196"/>
      <c r="BX335" s="196"/>
      <c r="BY335" s="196"/>
      <c r="BZ335" s="196"/>
      <c r="CA335" s="196"/>
      <c r="CB335" s="196"/>
      <c r="CC335" s="196"/>
      <c r="CD335" s="196"/>
      <c r="CE335" s="196"/>
      <c r="CF335" s="196"/>
      <c r="CG335" s="196"/>
      <c r="CH335" s="196"/>
      <c r="CI335" s="196"/>
      <c r="CJ335" s="196"/>
      <c r="CK335" s="196"/>
      <c r="CL335" s="196"/>
      <c r="CM335" s="196"/>
      <c r="CN335" s="196"/>
      <c r="CO335" s="196"/>
      <c r="CP335" s="196"/>
      <c r="CQ335" s="196"/>
      <c r="CR335" s="196"/>
      <c r="CS335" s="196"/>
      <c r="CT335" s="196"/>
      <c r="CU335" s="196"/>
      <c r="CV335" s="196"/>
      <c r="CW335" s="196"/>
      <c r="CX335" s="196"/>
      <c r="CY335" s="196"/>
      <c r="CZ335" s="196"/>
      <c r="DA335" s="196"/>
      <c r="DB335" s="196"/>
      <c r="DC335" s="196"/>
      <c r="DD335" s="196"/>
      <c r="DE335" s="196"/>
      <c r="DF335" s="196"/>
      <c r="DG335" s="196"/>
      <c r="DH335" s="196"/>
      <c r="DI335" s="196"/>
    </row>
    <row r="336" spans="1:121"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196"/>
      <c r="AT336" s="196"/>
      <c r="AU336" s="196"/>
      <c r="AV336" s="196"/>
      <c r="AW336" s="196"/>
      <c r="AX336" s="196"/>
      <c r="AY336" s="196"/>
      <c r="AZ336" s="196"/>
      <c r="BA336" s="196"/>
      <c r="BB336" s="196"/>
      <c r="BC336" s="196"/>
      <c r="BD336" s="196"/>
      <c r="BE336" s="196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6"/>
      <c r="CD336" s="196"/>
      <c r="CE336" s="196"/>
      <c r="CF336" s="196"/>
      <c r="CG336" s="196"/>
      <c r="CH336" s="196"/>
      <c r="CI336" s="196"/>
      <c r="CJ336" s="196"/>
      <c r="CK336" s="196"/>
      <c r="CL336" s="196"/>
      <c r="CM336" s="196"/>
      <c r="CN336" s="196"/>
      <c r="CO336" s="196"/>
      <c r="CP336" s="196"/>
      <c r="CQ336" s="196"/>
      <c r="CR336" s="196"/>
      <c r="CS336" s="196"/>
      <c r="CT336" s="196"/>
      <c r="CU336" s="196"/>
      <c r="CV336" s="196"/>
      <c r="CW336" s="196"/>
      <c r="CX336" s="196"/>
      <c r="CY336" s="196"/>
      <c r="CZ336" s="196"/>
      <c r="DA336" s="196"/>
      <c r="DB336" s="196"/>
      <c r="DC336" s="196"/>
      <c r="DD336" s="196"/>
      <c r="DE336" s="196"/>
      <c r="DF336" s="196"/>
      <c r="DG336" s="196"/>
      <c r="DH336" s="196"/>
      <c r="DI336" s="196"/>
    </row>
    <row r="337" spans="1:121"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196"/>
      <c r="AT337" s="196"/>
      <c r="AU337" s="196"/>
      <c r="AV337" s="196"/>
      <c r="AW337" s="196"/>
      <c r="AX337" s="196"/>
      <c r="AY337" s="196"/>
      <c r="AZ337" s="196"/>
      <c r="BA337" s="196"/>
      <c r="BB337" s="196"/>
      <c r="BC337" s="196"/>
      <c r="BD337" s="196"/>
      <c r="BE337" s="196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196"/>
      <c r="CD337" s="196"/>
      <c r="CE337" s="196"/>
      <c r="CF337" s="196"/>
      <c r="CG337" s="196"/>
      <c r="CH337" s="196"/>
      <c r="CI337" s="196"/>
      <c r="CJ337" s="196"/>
      <c r="CK337" s="196"/>
      <c r="CL337" s="196"/>
      <c r="CM337" s="196"/>
      <c r="CN337" s="196"/>
      <c r="CO337" s="196"/>
      <c r="CP337" s="196"/>
      <c r="CQ337" s="196"/>
      <c r="CR337" s="196"/>
      <c r="CS337" s="196"/>
      <c r="CT337" s="196"/>
      <c r="CU337" s="196"/>
      <c r="CV337" s="196"/>
      <c r="CW337" s="196"/>
      <c r="CX337" s="196"/>
      <c r="CY337" s="196"/>
      <c r="CZ337" s="196"/>
      <c r="DA337" s="196"/>
      <c r="DB337" s="196"/>
      <c r="DC337" s="196"/>
      <c r="DD337" s="196"/>
      <c r="DE337" s="196"/>
      <c r="DF337" s="196"/>
      <c r="DG337" s="196"/>
      <c r="DH337" s="196"/>
      <c r="DI337" s="196"/>
    </row>
    <row r="338" spans="1:121"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196"/>
      <c r="BN338" s="196"/>
      <c r="BO338" s="196"/>
      <c r="BP338" s="196"/>
      <c r="BQ338" s="196"/>
      <c r="BR338" s="196"/>
      <c r="BS338" s="196"/>
      <c r="BT338" s="196"/>
      <c r="BU338" s="196"/>
      <c r="BV338" s="196"/>
      <c r="BW338" s="196"/>
      <c r="BX338" s="196"/>
      <c r="BY338" s="196"/>
      <c r="BZ338" s="196"/>
      <c r="CA338" s="196"/>
      <c r="CB338" s="196"/>
      <c r="CC338" s="196"/>
      <c r="CD338" s="196"/>
      <c r="CE338" s="196"/>
      <c r="CF338" s="196"/>
      <c r="CG338" s="196"/>
      <c r="CH338" s="196"/>
      <c r="CI338" s="196"/>
      <c r="CJ338" s="196"/>
      <c r="CK338" s="196"/>
      <c r="CL338" s="196"/>
      <c r="CM338" s="196"/>
      <c r="CN338" s="196"/>
      <c r="CO338" s="196"/>
      <c r="CP338" s="196"/>
      <c r="CQ338" s="196"/>
      <c r="CR338" s="196"/>
      <c r="CS338" s="196"/>
      <c r="CT338" s="196"/>
      <c r="CU338" s="196"/>
      <c r="CV338" s="196"/>
      <c r="CW338" s="196"/>
      <c r="CX338" s="196"/>
      <c r="CY338" s="196"/>
      <c r="CZ338" s="196"/>
      <c r="DA338" s="196"/>
      <c r="DB338" s="196"/>
      <c r="DC338" s="196"/>
      <c r="DD338" s="196"/>
      <c r="DE338" s="196"/>
      <c r="DF338" s="196"/>
      <c r="DG338" s="196"/>
      <c r="DH338" s="196"/>
      <c r="DI338" s="196"/>
    </row>
    <row r="339" spans="1:121"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196"/>
      <c r="AT339" s="196"/>
      <c r="AU339" s="196"/>
      <c r="AV339" s="196"/>
      <c r="AW339" s="196"/>
      <c r="AX339" s="196"/>
      <c r="AY339" s="196"/>
      <c r="AZ339" s="196"/>
      <c r="BA339" s="196"/>
      <c r="BB339" s="196"/>
      <c r="BC339" s="196"/>
      <c r="BD339" s="196"/>
      <c r="BE339" s="196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6"/>
      <c r="CD339" s="196"/>
      <c r="CE339" s="196"/>
      <c r="CF339" s="196"/>
      <c r="CG339" s="196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</row>
    <row r="340" spans="1:121"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6"/>
      <c r="AA340" s="196"/>
      <c r="AB340" s="196"/>
      <c r="AC340" s="196"/>
      <c r="AD340" s="196"/>
      <c r="AE340" s="196"/>
      <c r="AF340" s="196"/>
      <c r="AG340" s="196"/>
      <c r="AH340" s="196"/>
      <c r="AI340" s="196"/>
      <c r="AJ340" s="196"/>
      <c r="AK340" s="196"/>
      <c r="AL340" s="196"/>
      <c r="AM340" s="196"/>
      <c r="AN340" s="196"/>
      <c r="AO340" s="196"/>
      <c r="AP340" s="196"/>
      <c r="AQ340" s="196"/>
      <c r="AR340" s="196"/>
      <c r="AS340" s="196"/>
      <c r="AT340" s="196"/>
      <c r="AU340" s="196"/>
      <c r="AV340" s="196"/>
      <c r="AW340" s="196"/>
      <c r="AX340" s="196"/>
      <c r="AY340" s="196"/>
      <c r="AZ340" s="196"/>
      <c r="BA340" s="196"/>
      <c r="BB340" s="196"/>
      <c r="BC340" s="196"/>
      <c r="BD340" s="196"/>
      <c r="BE340" s="196"/>
      <c r="BF340" s="196"/>
      <c r="BG340" s="196"/>
      <c r="BH340" s="196"/>
      <c r="BI340" s="196"/>
      <c r="BJ340" s="196"/>
      <c r="BK340" s="196"/>
      <c r="BL340" s="196"/>
      <c r="BM340" s="196"/>
      <c r="BN340" s="196"/>
      <c r="BO340" s="196"/>
      <c r="BP340" s="196"/>
      <c r="BQ340" s="196"/>
      <c r="BR340" s="196"/>
      <c r="BS340" s="196"/>
      <c r="BT340" s="196"/>
      <c r="BU340" s="196"/>
      <c r="BV340" s="196"/>
      <c r="BW340" s="196"/>
      <c r="BX340" s="196"/>
      <c r="BY340" s="196"/>
      <c r="BZ340" s="196"/>
      <c r="CA340" s="196"/>
      <c r="CB340" s="196"/>
      <c r="CC340" s="196"/>
      <c r="CD340" s="196"/>
      <c r="CE340" s="196"/>
      <c r="CF340" s="196"/>
      <c r="CG340" s="196"/>
      <c r="CH340" s="196"/>
      <c r="CI340" s="196"/>
      <c r="CJ340" s="196"/>
      <c r="CK340" s="196"/>
      <c r="CL340" s="196"/>
      <c r="CM340" s="196"/>
      <c r="CN340" s="196"/>
      <c r="CO340" s="196"/>
      <c r="CP340" s="196"/>
      <c r="CQ340" s="196"/>
      <c r="CR340" s="196"/>
      <c r="CS340" s="196"/>
      <c r="CT340" s="196"/>
      <c r="CU340" s="196"/>
      <c r="CV340" s="196"/>
      <c r="CW340" s="196"/>
      <c r="CX340" s="196"/>
      <c r="CY340" s="196"/>
      <c r="CZ340" s="196"/>
      <c r="DA340" s="196"/>
      <c r="DB340" s="196"/>
      <c r="DC340" s="196"/>
      <c r="DD340" s="196"/>
      <c r="DE340" s="196"/>
      <c r="DF340" s="196"/>
      <c r="DG340" s="196"/>
      <c r="DH340" s="196"/>
      <c r="DI340" s="196"/>
    </row>
    <row r="341" spans="1:121"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6"/>
      <c r="AA341" s="196"/>
      <c r="AB341" s="196"/>
      <c r="AC341" s="196"/>
      <c r="AD341" s="196"/>
      <c r="AE341" s="196"/>
      <c r="AF341" s="196"/>
      <c r="AG341" s="196"/>
      <c r="AH341" s="196"/>
      <c r="AI341" s="196"/>
      <c r="AJ341" s="196"/>
      <c r="AK341" s="196"/>
      <c r="AL341" s="196"/>
      <c r="AM341" s="196"/>
      <c r="AN341" s="196"/>
      <c r="AO341" s="196"/>
      <c r="AP341" s="196"/>
      <c r="AQ341" s="196"/>
      <c r="AR341" s="196"/>
      <c r="AS341" s="196"/>
      <c r="AT341" s="196"/>
      <c r="AU341" s="196"/>
      <c r="AV341" s="196"/>
      <c r="AW341" s="196"/>
      <c r="AX341" s="196"/>
      <c r="AY341" s="196"/>
      <c r="AZ341" s="196"/>
      <c r="BA341" s="196"/>
      <c r="BB341" s="196"/>
      <c r="BC341" s="196"/>
      <c r="BD341" s="196"/>
      <c r="BE341" s="196"/>
      <c r="BF341" s="196"/>
      <c r="BG341" s="196"/>
      <c r="BH341" s="196"/>
      <c r="BI341" s="196"/>
      <c r="BJ341" s="196"/>
      <c r="BK341" s="196"/>
      <c r="BL341" s="196"/>
      <c r="BM341" s="196"/>
      <c r="BN341" s="196"/>
      <c r="BO341" s="196"/>
      <c r="BP341" s="196"/>
      <c r="BQ341" s="196"/>
      <c r="BR341" s="196"/>
      <c r="BS341" s="196"/>
      <c r="BT341" s="196"/>
      <c r="BU341" s="196"/>
      <c r="BV341" s="196"/>
      <c r="BW341" s="196"/>
      <c r="BX341" s="196"/>
      <c r="BY341" s="196"/>
      <c r="BZ341" s="196"/>
      <c r="CA341" s="196"/>
      <c r="CB341" s="196"/>
      <c r="CC341" s="196"/>
      <c r="CD341" s="196"/>
      <c r="CE341" s="196"/>
      <c r="CF341" s="196"/>
      <c r="CG341" s="196"/>
      <c r="CH341" s="196"/>
      <c r="CI341" s="196"/>
      <c r="CJ341" s="196"/>
      <c r="CK341" s="196"/>
      <c r="CL341" s="196"/>
      <c r="CM341" s="196"/>
      <c r="CN341" s="196"/>
      <c r="CO341" s="196"/>
      <c r="CP341" s="196"/>
      <c r="CQ341" s="196"/>
      <c r="CR341" s="196"/>
      <c r="CS341" s="196"/>
      <c r="CT341" s="196"/>
      <c r="CU341" s="196"/>
      <c r="CV341" s="196"/>
      <c r="CW341" s="196"/>
      <c r="CX341" s="196"/>
      <c r="CY341" s="196"/>
      <c r="CZ341" s="196"/>
      <c r="DA341" s="196"/>
      <c r="DB341" s="196"/>
      <c r="DC341" s="196"/>
      <c r="DD341" s="196"/>
      <c r="DE341" s="196"/>
      <c r="DF341" s="196"/>
      <c r="DG341" s="196"/>
      <c r="DH341" s="196"/>
      <c r="DI341" s="196"/>
    </row>
    <row r="342" spans="1:121"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196"/>
      <c r="AT342" s="196"/>
      <c r="AU342" s="196"/>
      <c r="AV342" s="196"/>
      <c r="AW342" s="196"/>
      <c r="AX342" s="196"/>
      <c r="AY342" s="196"/>
      <c r="AZ342" s="196"/>
      <c r="BA342" s="196"/>
      <c r="BB342" s="196"/>
      <c r="BC342" s="196"/>
      <c r="BD342" s="196"/>
      <c r="BE342" s="196"/>
      <c r="BF342" s="196"/>
      <c r="BG342" s="196"/>
      <c r="BH342" s="196"/>
      <c r="BI342" s="196"/>
      <c r="BJ342" s="196"/>
      <c r="BK342" s="196"/>
      <c r="BL342" s="196"/>
      <c r="BM342" s="196"/>
      <c r="BN342" s="196"/>
      <c r="BO342" s="196"/>
      <c r="BP342" s="196"/>
      <c r="BQ342" s="196"/>
      <c r="BR342" s="196"/>
      <c r="BS342" s="196"/>
      <c r="BT342" s="196"/>
      <c r="BU342" s="196"/>
      <c r="BV342" s="196"/>
      <c r="BW342" s="196"/>
      <c r="BX342" s="196"/>
      <c r="BY342" s="196"/>
      <c r="BZ342" s="196"/>
      <c r="CA342" s="196"/>
      <c r="CB342" s="196"/>
      <c r="CC342" s="196"/>
      <c r="CD342" s="196"/>
      <c r="CE342" s="196"/>
      <c r="CF342" s="196"/>
      <c r="CG342" s="196"/>
      <c r="CH342" s="196"/>
      <c r="CI342" s="196"/>
      <c r="CJ342" s="196"/>
      <c r="CK342" s="196"/>
      <c r="CL342" s="196"/>
      <c r="CM342" s="196"/>
      <c r="CN342" s="196"/>
      <c r="CO342" s="196"/>
      <c r="CP342" s="196"/>
      <c r="CQ342" s="196"/>
      <c r="CR342" s="196"/>
      <c r="CS342" s="196"/>
      <c r="CT342" s="196"/>
      <c r="CU342" s="196"/>
      <c r="CV342" s="196"/>
      <c r="CW342" s="196"/>
      <c r="CX342" s="196"/>
      <c r="CY342" s="196"/>
      <c r="CZ342" s="196"/>
      <c r="DA342" s="196"/>
      <c r="DB342" s="196"/>
      <c r="DC342" s="196"/>
      <c r="DD342" s="196"/>
      <c r="DE342" s="196"/>
      <c r="DF342" s="196"/>
      <c r="DG342" s="196"/>
      <c r="DH342" s="196"/>
      <c r="DI342" s="196"/>
    </row>
    <row r="343" spans="1:121"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6"/>
      <c r="AT343" s="196"/>
      <c r="AU343" s="196"/>
      <c r="AV343" s="196"/>
      <c r="AW343" s="196"/>
      <c r="AX343" s="196"/>
      <c r="AY343" s="196"/>
      <c r="AZ343" s="196"/>
      <c r="BA343" s="196"/>
      <c r="BB343" s="196"/>
      <c r="BC343" s="196"/>
      <c r="BD343" s="196"/>
      <c r="BE343" s="196"/>
      <c r="BF343" s="196"/>
      <c r="BG343" s="196"/>
      <c r="BH343" s="196"/>
      <c r="BI343" s="196"/>
      <c r="BJ343" s="196"/>
      <c r="BK343" s="196"/>
      <c r="BL343" s="196"/>
      <c r="BM343" s="196"/>
      <c r="BN343" s="196"/>
      <c r="BO343" s="196"/>
      <c r="BP343" s="196"/>
      <c r="BQ343" s="196"/>
      <c r="BR343" s="196"/>
      <c r="BS343" s="196"/>
      <c r="BT343" s="196"/>
      <c r="BU343" s="196"/>
      <c r="BV343" s="196"/>
      <c r="BW343" s="196"/>
      <c r="BX343" s="196"/>
      <c r="BY343" s="196"/>
      <c r="BZ343" s="196"/>
      <c r="CA343" s="196"/>
      <c r="CB343" s="196"/>
      <c r="CC343" s="196"/>
      <c r="CD343" s="196"/>
      <c r="CE343" s="196"/>
      <c r="CF343" s="196"/>
      <c r="CG343" s="196"/>
      <c r="CH343" s="196"/>
      <c r="CI343" s="196"/>
      <c r="CJ343" s="196"/>
      <c r="CK343" s="196"/>
      <c r="CL343" s="196"/>
      <c r="CM343" s="196"/>
      <c r="CN343" s="196"/>
      <c r="CO343" s="196"/>
      <c r="CP343" s="196"/>
      <c r="CQ343" s="196"/>
      <c r="CR343" s="196"/>
      <c r="CS343" s="196"/>
      <c r="CT343" s="196"/>
      <c r="CU343" s="196"/>
      <c r="CV343" s="196"/>
      <c r="CW343" s="196"/>
      <c r="CX343" s="196"/>
      <c r="CY343" s="196"/>
      <c r="CZ343" s="196"/>
      <c r="DA343" s="196"/>
      <c r="DB343" s="196"/>
      <c r="DC343" s="196"/>
      <c r="DD343" s="196"/>
      <c r="DE343" s="196"/>
      <c r="DF343" s="196"/>
      <c r="DG343" s="196"/>
      <c r="DH343" s="196"/>
      <c r="DI343" s="196"/>
    </row>
    <row r="344" spans="1:121"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6"/>
      <c r="AT344" s="196"/>
      <c r="AU344" s="196"/>
      <c r="AV344" s="196"/>
      <c r="AW344" s="196"/>
      <c r="AX344" s="196"/>
      <c r="AY344" s="196"/>
      <c r="AZ344" s="196"/>
      <c r="BA344" s="196"/>
      <c r="BB344" s="196"/>
      <c r="BC344" s="196"/>
      <c r="BD344" s="196"/>
      <c r="BE344" s="196"/>
      <c r="BF344" s="196"/>
      <c r="BG344" s="196"/>
      <c r="BH344" s="196"/>
      <c r="BI344" s="196"/>
      <c r="BJ344" s="196"/>
      <c r="BK344" s="196"/>
      <c r="BL344" s="196"/>
      <c r="BM344" s="196"/>
      <c r="BN344" s="196"/>
      <c r="BO344" s="196"/>
      <c r="BP344" s="196"/>
      <c r="BQ344" s="196"/>
      <c r="BR344" s="196"/>
      <c r="BS344" s="196"/>
      <c r="BT344" s="196"/>
      <c r="BU344" s="196"/>
      <c r="BV344" s="196"/>
      <c r="BW344" s="196"/>
      <c r="BX344" s="196"/>
      <c r="BY344" s="196"/>
      <c r="BZ344" s="196"/>
      <c r="CA344" s="196"/>
      <c r="CB344" s="196"/>
      <c r="CC344" s="196"/>
      <c r="CD344" s="196"/>
      <c r="CE344" s="196"/>
      <c r="CF344" s="196"/>
      <c r="CG344" s="196"/>
      <c r="CH344" s="196"/>
      <c r="CI344" s="196"/>
      <c r="CJ344" s="196"/>
      <c r="CK344" s="196"/>
      <c r="CL344" s="196"/>
      <c r="CM344" s="196"/>
      <c r="CN344" s="196"/>
      <c r="CO344" s="196"/>
      <c r="CP344" s="196"/>
      <c r="CQ344" s="196"/>
      <c r="CR344" s="196"/>
      <c r="CS344" s="196"/>
      <c r="CT344" s="196"/>
      <c r="CU344" s="196"/>
      <c r="CV344" s="196"/>
      <c r="CW344" s="196"/>
      <c r="CX344" s="196"/>
      <c r="CY344" s="196"/>
      <c r="CZ344" s="196"/>
      <c r="DA344" s="196"/>
      <c r="DB344" s="196"/>
      <c r="DC344" s="196"/>
      <c r="DD344" s="196"/>
      <c r="DE344" s="196"/>
      <c r="DF344" s="196"/>
      <c r="DG344" s="196"/>
      <c r="DH344" s="196"/>
      <c r="DI344" s="196"/>
    </row>
    <row r="345" spans="1:121"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6"/>
      <c r="AT345" s="196"/>
      <c r="AU345" s="196"/>
      <c r="AV345" s="196"/>
      <c r="AW345" s="196"/>
      <c r="AX345" s="196"/>
      <c r="AY345" s="196"/>
      <c r="AZ345" s="196"/>
      <c r="BA345" s="196"/>
      <c r="BB345" s="196"/>
      <c r="BC345" s="196"/>
      <c r="BD345" s="196"/>
      <c r="BE345" s="196"/>
      <c r="BF345" s="196"/>
      <c r="BG345" s="196"/>
      <c r="BH345" s="196"/>
      <c r="BI345" s="196"/>
      <c r="BJ345" s="196"/>
      <c r="BK345" s="196"/>
      <c r="BL345" s="196"/>
      <c r="BM345" s="196"/>
      <c r="BN345" s="196"/>
      <c r="BO345" s="196"/>
      <c r="BP345" s="196"/>
      <c r="BQ345" s="196"/>
      <c r="BR345" s="196"/>
      <c r="BS345" s="196"/>
      <c r="BT345" s="196"/>
      <c r="BU345" s="196"/>
      <c r="BV345" s="196"/>
      <c r="BW345" s="196"/>
      <c r="BX345" s="196"/>
      <c r="BY345" s="196"/>
      <c r="BZ345" s="196"/>
      <c r="CA345" s="196"/>
      <c r="CB345" s="196"/>
      <c r="CC345" s="196"/>
      <c r="CD345" s="196"/>
      <c r="CE345" s="196"/>
      <c r="CF345" s="196"/>
      <c r="CG345" s="196"/>
      <c r="CH345" s="196"/>
      <c r="CI345" s="196"/>
      <c r="CJ345" s="196"/>
      <c r="CK345" s="196"/>
      <c r="CL345" s="196"/>
      <c r="CM345" s="196"/>
      <c r="CN345" s="196"/>
      <c r="CO345" s="196"/>
      <c r="CP345" s="196"/>
      <c r="CQ345" s="196"/>
      <c r="CR345" s="196"/>
      <c r="CS345" s="196"/>
      <c r="CT345" s="196"/>
      <c r="CU345" s="196"/>
      <c r="CV345" s="196"/>
      <c r="CW345" s="196"/>
      <c r="CX345" s="196"/>
      <c r="CY345" s="196"/>
      <c r="CZ345" s="196"/>
      <c r="DA345" s="196"/>
      <c r="DB345" s="196"/>
      <c r="DC345" s="196"/>
      <c r="DD345" s="196"/>
      <c r="DE345" s="196"/>
      <c r="DF345" s="196"/>
      <c r="DG345" s="196"/>
      <c r="DH345" s="196"/>
      <c r="DI345" s="196"/>
    </row>
    <row r="346" spans="1:121"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6"/>
      <c r="AT346" s="196"/>
      <c r="AU346" s="196"/>
      <c r="AV346" s="196"/>
      <c r="AW346" s="196"/>
      <c r="AX346" s="196"/>
      <c r="AY346" s="196"/>
      <c r="AZ346" s="196"/>
      <c r="BA346" s="196"/>
      <c r="BB346" s="196"/>
      <c r="BC346" s="196"/>
      <c r="BD346" s="196"/>
      <c r="BE346" s="196"/>
      <c r="BF346" s="196"/>
      <c r="BG346" s="196"/>
      <c r="BH346" s="196"/>
      <c r="BI346" s="196"/>
      <c r="BJ346" s="196"/>
      <c r="BK346" s="196"/>
      <c r="BL346" s="196"/>
      <c r="BM346" s="196"/>
      <c r="BN346" s="196"/>
      <c r="BO346" s="196"/>
      <c r="BP346" s="196"/>
      <c r="BQ346" s="196"/>
      <c r="BR346" s="196"/>
      <c r="BS346" s="196"/>
      <c r="BT346" s="196"/>
      <c r="BU346" s="196"/>
      <c r="BV346" s="196"/>
      <c r="BW346" s="196"/>
      <c r="BX346" s="196"/>
      <c r="BY346" s="196"/>
      <c r="BZ346" s="196"/>
      <c r="CA346" s="196"/>
      <c r="CB346" s="196"/>
      <c r="CC346" s="196"/>
      <c r="CD346" s="196"/>
      <c r="CE346" s="196"/>
      <c r="CF346" s="196"/>
      <c r="CG346" s="196"/>
      <c r="CH346" s="196"/>
      <c r="CI346" s="196"/>
      <c r="CJ346" s="196"/>
      <c r="CK346" s="196"/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</row>
    <row r="347" spans="1:121"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6"/>
      <c r="AT347" s="196"/>
      <c r="AU347" s="196"/>
      <c r="AV347" s="196"/>
      <c r="AW347" s="196"/>
      <c r="AX347" s="196"/>
      <c r="AY347" s="196"/>
      <c r="AZ347" s="196"/>
      <c r="BA347" s="196"/>
      <c r="BB347" s="196"/>
      <c r="BC347" s="196"/>
      <c r="BD347" s="196"/>
      <c r="BE347" s="196"/>
      <c r="BF347" s="196"/>
      <c r="BG347" s="196"/>
      <c r="BH347" s="196"/>
      <c r="BI347" s="196"/>
      <c r="BJ347" s="196"/>
      <c r="BK347" s="196"/>
      <c r="BL347" s="196"/>
      <c r="BM347" s="196"/>
      <c r="BN347" s="196"/>
      <c r="BO347" s="196"/>
      <c r="BP347" s="196"/>
      <c r="BQ347" s="196"/>
      <c r="BR347" s="196"/>
      <c r="BS347" s="196"/>
      <c r="BT347" s="196"/>
      <c r="BU347" s="196"/>
      <c r="BV347" s="196"/>
      <c r="BW347" s="196"/>
      <c r="BX347" s="196"/>
      <c r="BY347" s="196"/>
      <c r="BZ347" s="196"/>
      <c r="CA347" s="196"/>
      <c r="CB347" s="196"/>
      <c r="CC347" s="196"/>
      <c r="CD347" s="196"/>
      <c r="CE347" s="196"/>
      <c r="CF347" s="196"/>
      <c r="CG347" s="196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</row>
    <row r="348" spans="1:121"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6"/>
      <c r="AT348" s="196"/>
      <c r="AU348" s="196"/>
      <c r="AV348" s="196"/>
      <c r="AW348" s="196"/>
      <c r="AX348" s="196"/>
      <c r="AY348" s="196"/>
      <c r="AZ348" s="196"/>
      <c r="BA348" s="196"/>
      <c r="BB348" s="196"/>
      <c r="BC348" s="196"/>
      <c r="BD348" s="196"/>
      <c r="BE348" s="196"/>
      <c r="BF348" s="196"/>
      <c r="BG348" s="196"/>
      <c r="BH348" s="196"/>
      <c r="BI348" s="196"/>
      <c r="BJ348" s="196"/>
      <c r="BK348" s="196"/>
      <c r="BL348" s="196"/>
      <c r="BM348" s="196"/>
      <c r="BN348" s="196"/>
      <c r="BO348" s="196"/>
      <c r="BP348" s="196"/>
      <c r="BQ348" s="196"/>
      <c r="BR348" s="196"/>
      <c r="BS348" s="196"/>
      <c r="BT348" s="196"/>
      <c r="BU348" s="196"/>
      <c r="BV348" s="196"/>
      <c r="BW348" s="196"/>
      <c r="BX348" s="196"/>
      <c r="BY348" s="196"/>
      <c r="BZ348" s="196"/>
      <c r="CA348" s="196"/>
      <c r="CB348" s="196"/>
      <c r="CC348" s="196"/>
      <c r="CD348" s="196"/>
      <c r="CE348" s="196"/>
      <c r="CF348" s="196"/>
      <c r="CG348" s="196"/>
      <c r="CH348" s="196"/>
      <c r="CI348" s="196"/>
      <c r="CJ348" s="196"/>
      <c r="CK348" s="196"/>
      <c r="CL348" s="196"/>
      <c r="CM348" s="196"/>
      <c r="CN348" s="196"/>
      <c r="CO348" s="196"/>
      <c r="CP348" s="196"/>
      <c r="CQ348" s="196"/>
      <c r="CR348" s="196"/>
      <c r="CS348" s="196"/>
      <c r="CT348" s="196"/>
      <c r="CU348" s="196"/>
      <c r="CV348" s="196"/>
      <c r="CW348" s="196"/>
      <c r="CX348" s="196"/>
      <c r="CY348" s="196"/>
      <c r="CZ348" s="196"/>
      <c r="DA348" s="196"/>
      <c r="DB348" s="196"/>
      <c r="DC348" s="196"/>
      <c r="DD348" s="196"/>
      <c r="DE348" s="196"/>
      <c r="DF348" s="196"/>
      <c r="DG348" s="196"/>
      <c r="DH348" s="196"/>
      <c r="DI348" s="196"/>
    </row>
    <row r="349" spans="1:121"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6"/>
      <c r="AT349" s="196"/>
      <c r="AU349" s="196"/>
      <c r="AV349" s="196"/>
      <c r="AW349" s="196"/>
      <c r="AX349" s="196"/>
      <c r="AY349" s="196"/>
      <c r="AZ349" s="196"/>
      <c r="BA349" s="196"/>
      <c r="BB349" s="196"/>
      <c r="BC349" s="196"/>
      <c r="BD349" s="196"/>
      <c r="BE349" s="196"/>
      <c r="BF349" s="196"/>
      <c r="BG349" s="196"/>
      <c r="BH349" s="196"/>
      <c r="BI349" s="196"/>
      <c r="BJ349" s="196"/>
      <c r="BK349" s="196"/>
      <c r="BL349" s="196"/>
      <c r="BM349" s="196"/>
      <c r="BN349" s="196"/>
      <c r="BO349" s="196"/>
      <c r="BP349" s="196"/>
      <c r="BQ349" s="196"/>
      <c r="BR349" s="196"/>
      <c r="BS349" s="196"/>
      <c r="BT349" s="196"/>
      <c r="BU349" s="196"/>
      <c r="BV349" s="196"/>
      <c r="BW349" s="196"/>
      <c r="BX349" s="196"/>
      <c r="BY349" s="196"/>
      <c r="BZ349" s="196"/>
      <c r="CA349" s="196"/>
      <c r="CB349" s="196"/>
      <c r="CC349" s="196"/>
      <c r="CD349" s="196"/>
      <c r="CE349" s="196"/>
      <c r="CF349" s="196"/>
      <c r="CG349" s="196"/>
      <c r="CH349" s="196"/>
      <c r="CI349" s="196"/>
      <c r="CJ349" s="196"/>
      <c r="CK349" s="196"/>
      <c r="CL349" s="196"/>
      <c r="CM349" s="196"/>
      <c r="CN349" s="196"/>
      <c r="CO349" s="196"/>
      <c r="CP349" s="196"/>
      <c r="CQ349" s="196"/>
      <c r="CR349" s="196"/>
      <c r="CS349" s="196"/>
      <c r="CT349" s="196"/>
      <c r="CU349" s="196"/>
      <c r="CV349" s="196"/>
      <c r="CW349" s="196"/>
      <c r="CX349" s="196"/>
      <c r="CY349" s="196"/>
      <c r="CZ349" s="196"/>
      <c r="DA349" s="196"/>
      <c r="DB349" s="196"/>
      <c r="DC349" s="196"/>
      <c r="DD349" s="196"/>
      <c r="DE349" s="196"/>
      <c r="DF349" s="196"/>
      <c r="DG349" s="196"/>
      <c r="DH349" s="196"/>
      <c r="DI349" s="196"/>
    </row>
    <row r="350" spans="1:121"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6"/>
      <c r="AT350" s="196"/>
      <c r="AU350" s="196"/>
      <c r="AV350" s="196"/>
      <c r="AW350" s="196"/>
      <c r="AX350" s="196"/>
      <c r="AY350" s="196"/>
      <c r="AZ350" s="196"/>
      <c r="BA350" s="196"/>
      <c r="BB350" s="196"/>
      <c r="BC350" s="196"/>
      <c r="BD350" s="196"/>
      <c r="BE350" s="196"/>
      <c r="BF350" s="196"/>
      <c r="BG350" s="196"/>
      <c r="BH350" s="196"/>
      <c r="BI350" s="196"/>
      <c r="BJ350" s="196"/>
      <c r="BK350" s="196"/>
      <c r="BL350" s="196"/>
      <c r="BM350" s="196"/>
      <c r="BN350" s="196"/>
      <c r="BO350" s="196"/>
      <c r="BP350" s="196"/>
      <c r="BQ350" s="196"/>
      <c r="BR350" s="196"/>
      <c r="BS350" s="196"/>
      <c r="BT350" s="196"/>
      <c r="BU350" s="196"/>
      <c r="BV350" s="196"/>
      <c r="BW350" s="196"/>
      <c r="BX350" s="196"/>
      <c r="BY350" s="196"/>
      <c r="BZ350" s="196"/>
      <c r="CA350" s="196"/>
      <c r="CB350" s="196"/>
      <c r="CC350" s="196"/>
      <c r="CD350" s="196"/>
      <c r="CE350" s="196"/>
      <c r="CF350" s="196"/>
      <c r="CG350" s="196"/>
      <c r="CH350" s="196"/>
      <c r="CI350" s="196"/>
      <c r="CJ350" s="196"/>
      <c r="CK350" s="196"/>
      <c r="CL350" s="196"/>
      <c r="CM350" s="196"/>
      <c r="CN350" s="196"/>
      <c r="CO350" s="196"/>
      <c r="CP350" s="196"/>
      <c r="CQ350" s="196"/>
      <c r="CR350" s="196"/>
      <c r="CS350" s="196"/>
      <c r="CT350" s="196"/>
      <c r="CU350" s="196"/>
      <c r="CV350" s="196"/>
      <c r="CW350" s="196"/>
      <c r="CX350" s="196"/>
      <c r="CY350" s="196"/>
      <c r="CZ350" s="196"/>
      <c r="DA350" s="196"/>
      <c r="DB350" s="196"/>
      <c r="DC350" s="196"/>
      <c r="DD350" s="196"/>
      <c r="DE350" s="196"/>
      <c r="DF350" s="196"/>
      <c r="DG350" s="196"/>
      <c r="DH350" s="196"/>
      <c r="DI350" s="196"/>
    </row>
    <row r="351" spans="1:121"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6"/>
      <c r="AT351" s="196"/>
      <c r="AU351" s="196"/>
      <c r="AV351" s="196"/>
      <c r="AW351" s="196"/>
      <c r="AX351" s="196"/>
      <c r="AY351" s="196"/>
      <c r="AZ351" s="196"/>
      <c r="BA351" s="196"/>
      <c r="BB351" s="196"/>
      <c r="BC351" s="196"/>
      <c r="BD351" s="196"/>
      <c r="BE351" s="196"/>
      <c r="BF351" s="196"/>
      <c r="BG351" s="196"/>
      <c r="BH351" s="196"/>
      <c r="BI351" s="196"/>
      <c r="BJ351" s="196"/>
      <c r="BK351" s="196"/>
      <c r="BL351" s="196"/>
      <c r="BM351" s="196"/>
      <c r="BN351" s="196"/>
      <c r="BO351" s="196"/>
      <c r="BP351" s="196"/>
      <c r="BQ351" s="196"/>
      <c r="BR351" s="196"/>
      <c r="BS351" s="196"/>
      <c r="BT351" s="196"/>
      <c r="BU351" s="196"/>
      <c r="BV351" s="196"/>
      <c r="BW351" s="196"/>
      <c r="BX351" s="196"/>
      <c r="BY351" s="196"/>
      <c r="BZ351" s="196"/>
      <c r="CA351" s="196"/>
      <c r="CB351" s="196"/>
      <c r="CC351" s="196"/>
      <c r="CD351" s="196"/>
      <c r="CE351" s="196"/>
      <c r="CF351" s="196"/>
      <c r="CG351" s="196"/>
      <c r="CH351" s="196"/>
      <c r="CI351" s="196"/>
      <c r="CJ351" s="196"/>
      <c r="CK351" s="196"/>
      <c r="CL351" s="196"/>
      <c r="CM351" s="196"/>
      <c r="CN351" s="196"/>
      <c r="CO351" s="196"/>
      <c r="CP351" s="196"/>
      <c r="CQ351" s="196"/>
      <c r="CR351" s="196"/>
      <c r="CS351" s="196"/>
      <c r="CT351" s="196"/>
      <c r="CU351" s="196"/>
      <c r="CV351" s="196"/>
      <c r="CW351" s="196"/>
      <c r="CX351" s="196"/>
      <c r="CY351" s="196"/>
      <c r="CZ351" s="196"/>
      <c r="DA351" s="196"/>
      <c r="DB351" s="196"/>
      <c r="DC351" s="196"/>
      <c r="DD351" s="196"/>
      <c r="DE351" s="196"/>
      <c r="DF351" s="196"/>
      <c r="DG351" s="196"/>
      <c r="DH351" s="196"/>
      <c r="DI351" s="196"/>
    </row>
    <row r="352" spans="1:121"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6"/>
      <c r="CD352" s="196"/>
      <c r="CE352" s="196"/>
      <c r="CF352" s="196"/>
      <c r="CG352" s="196"/>
      <c r="CH352" s="196"/>
      <c r="CI352" s="196"/>
      <c r="CJ352" s="196"/>
      <c r="CK352" s="196"/>
      <c r="CL352" s="196"/>
      <c r="CM352" s="196"/>
      <c r="CN352" s="196"/>
      <c r="CO352" s="196"/>
      <c r="CP352" s="196"/>
      <c r="CQ352" s="196"/>
      <c r="CR352" s="196"/>
      <c r="CS352" s="196"/>
      <c r="CT352" s="196"/>
      <c r="CU352" s="196"/>
      <c r="CV352" s="196"/>
      <c r="CW352" s="196"/>
      <c r="CX352" s="196"/>
      <c r="CY352" s="196"/>
      <c r="CZ352" s="196"/>
      <c r="DA352" s="196"/>
      <c r="DB352" s="196"/>
      <c r="DC352" s="196"/>
      <c r="DD352" s="196"/>
      <c r="DE352" s="196"/>
      <c r="DF352" s="196"/>
      <c r="DG352" s="196"/>
      <c r="DH352" s="196"/>
      <c r="DI352" s="196"/>
    </row>
    <row r="353" spans="1:121"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196"/>
      <c r="CD353" s="196"/>
      <c r="CE353" s="196"/>
      <c r="CF353" s="196"/>
      <c r="CG353" s="196"/>
      <c r="CH353" s="196"/>
      <c r="CI353" s="196"/>
      <c r="CJ353" s="196"/>
      <c r="CK353" s="196"/>
      <c r="CL353" s="196"/>
      <c r="CM353" s="196"/>
      <c r="CN353" s="196"/>
      <c r="CO353" s="196"/>
      <c r="CP353" s="196"/>
      <c r="CQ353" s="196"/>
      <c r="CR353" s="196"/>
      <c r="CS353" s="196"/>
      <c r="CT353" s="196"/>
      <c r="CU353" s="196"/>
      <c r="CV353" s="196"/>
      <c r="CW353" s="196"/>
      <c r="CX353" s="196"/>
      <c r="CY353" s="196"/>
      <c r="CZ353" s="196"/>
      <c r="DA353" s="196"/>
      <c r="DB353" s="196"/>
      <c r="DC353" s="196"/>
      <c r="DD353" s="196"/>
      <c r="DE353" s="196"/>
      <c r="DF353" s="196"/>
      <c r="DG353" s="196"/>
      <c r="DH353" s="196"/>
      <c r="DI353" s="196"/>
    </row>
    <row r="354" spans="1:121"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  <c r="BJ354" s="196"/>
      <c r="BK354" s="196"/>
      <c r="BL354" s="196"/>
      <c r="BM354" s="196"/>
      <c r="BN354" s="196"/>
      <c r="BO354" s="196"/>
      <c r="BP354" s="196"/>
      <c r="BQ354" s="196"/>
      <c r="BR354" s="196"/>
      <c r="BS354" s="196"/>
      <c r="BT354" s="196"/>
      <c r="BU354" s="196"/>
      <c r="BV354" s="196"/>
      <c r="BW354" s="196"/>
      <c r="BX354" s="196"/>
      <c r="BY354" s="196"/>
      <c r="BZ354" s="196"/>
      <c r="CA354" s="196"/>
      <c r="CB354" s="196"/>
      <c r="CC354" s="196"/>
      <c r="CD354" s="196"/>
      <c r="CE354" s="196"/>
      <c r="CF354" s="196"/>
      <c r="CG354" s="196"/>
      <c r="CH354" s="196"/>
      <c r="CI354" s="196"/>
      <c r="CJ354" s="196"/>
      <c r="CK354" s="196"/>
      <c r="CL354" s="196"/>
      <c r="CM354" s="196"/>
      <c r="CN354" s="196"/>
      <c r="CO354" s="196"/>
      <c r="CP354" s="196"/>
      <c r="CQ354" s="196"/>
      <c r="CR354" s="196"/>
      <c r="CS354" s="196"/>
      <c r="CT354" s="196"/>
      <c r="CU354" s="196"/>
      <c r="CV354" s="196"/>
      <c r="CW354" s="196"/>
      <c r="CX354" s="196"/>
      <c r="CY354" s="196"/>
      <c r="CZ354" s="196"/>
      <c r="DA354" s="196"/>
      <c r="DB354" s="196"/>
      <c r="DC354" s="196"/>
      <c r="DD354" s="196"/>
      <c r="DE354" s="196"/>
      <c r="DF354" s="196"/>
      <c r="DG354" s="196"/>
      <c r="DH354" s="196"/>
      <c r="DI354" s="196"/>
    </row>
    <row r="355" spans="1:121"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  <c r="BJ355" s="196"/>
      <c r="BK355" s="196"/>
      <c r="BL355" s="196"/>
      <c r="BM355" s="196"/>
      <c r="BN355" s="196"/>
      <c r="BO355" s="196"/>
      <c r="BP355" s="196"/>
      <c r="BQ355" s="196"/>
      <c r="BR355" s="196"/>
      <c r="BS355" s="196"/>
      <c r="BT355" s="196"/>
      <c r="BU355" s="196"/>
      <c r="BV355" s="196"/>
      <c r="BW355" s="196"/>
      <c r="BX355" s="196"/>
      <c r="BY355" s="196"/>
      <c r="BZ355" s="196"/>
      <c r="CA355" s="196"/>
      <c r="CB355" s="196"/>
      <c r="CC355" s="196"/>
      <c r="CD355" s="196"/>
      <c r="CE355" s="196"/>
      <c r="CF355" s="196"/>
      <c r="CG355" s="196"/>
      <c r="CH355" s="196"/>
      <c r="CI355" s="196"/>
      <c r="CJ355" s="196"/>
      <c r="CK355" s="196"/>
      <c r="CL355" s="196"/>
      <c r="CM355" s="196"/>
      <c r="CN355" s="196"/>
      <c r="CO355" s="196"/>
      <c r="CP355" s="196"/>
      <c r="CQ355" s="196"/>
      <c r="CR355" s="196"/>
      <c r="CS355" s="196"/>
      <c r="CT355" s="196"/>
      <c r="CU355" s="196"/>
      <c r="CV355" s="196"/>
      <c r="CW355" s="196"/>
      <c r="CX355" s="196"/>
      <c r="CY355" s="196"/>
      <c r="CZ355" s="196"/>
      <c r="DA355" s="196"/>
      <c r="DB355" s="196"/>
      <c r="DC355" s="196"/>
      <c r="DD355" s="196"/>
      <c r="DE355" s="196"/>
      <c r="DF355" s="196"/>
      <c r="DG355" s="196"/>
      <c r="DH355" s="196"/>
      <c r="DI355" s="196"/>
    </row>
    <row r="356" spans="1:121"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  <c r="BJ356" s="196"/>
      <c r="BK356" s="196"/>
      <c r="BL356" s="196"/>
      <c r="BM356" s="196"/>
      <c r="BN356" s="196"/>
      <c r="BO356" s="196"/>
      <c r="BP356" s="196"/>
      <c r="BQ356" s="196"/>
      <c r="BR356" s="196"/>
      <c r="BS356" s="196"/>
      <c r="BT356" s="196"/>
      <c r="BU356" s="196"/>
      <c r="BV356" s="196"/>
      <c r="BW356" s="196"/>
      <c r="BX356" s="196"/>
      <c r="BY356" s="196"/>
      <c r="BZ356" s="196"/>
      <c r="CA356" s="196"/>
      <c r="CB356" s="196"/>
      <c r="CC356" s="196"/>
      <c r="CD356" s="196"/>
      <c r="CE356" s="196"/>
      <c r="CF356" s="196"/>
      <c r="CG356" s="196"/>
      <c r="CH356" s="196"/>
      <c r="CI356" s="196"/>
      <c r="CJ356" s="196"/>
      <c r="CK356" s="196"/>
      <c r="CL356" s="196"/>
      <c r="CM356" s="196"/>
      <c r="CN356" s="196"/>
      <c r="CO356" s="196"/>
      <c r="CP356" s="196"/>
      <c r="CQ356" s="196"/>
      <c r="CR356" s="196"/>
      <c r="CS356" s="196"/>
      <c r="CT356" s="196"/>
      <c r="CU356" s="196"/>
      <c r="CV356" s="196"/>
      <c r="CW356" s="196"/>
      <c r="CX356" s="196"/>
      <c r="CY356" s="196"/>
      <c r="CZ356" s="196"/>
      <c r="DA356" s="196"/>
      <c r="DB356" s="196"/>
      <c r="DC356" s="196"/>
      <c r="DD356" s="196"/>
      <c r="DE356" s="196"/>
      <c r="DF356" s="196"/>
      <c r="DG356" s="196"/>
      <c r="DH356" s="196"/>
      <c r="DI356" s="196"/>
    </row>
    <row r="357" spans="1:121"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  <c r="BJ357" s="196"/>
      <c r="BK357" s="196"/>
      <c r="BL357" s="196"/>
      <c r="BM357" s="196"/>
      <c r="BN357" s="196"/>
      <c r="BO357" s="196"/>
      <c r="BP357" s="196"/>
      <c r="BQ357" s="196"/>
      <c r="BR357" s="196"/>
      <c r="BS357" s="196"/>
      <c r="BT357" s="196"/>
      <c r="BU357" s="196"/>
      <c r="BV357" s="196"/>
      <c r="BW357" s="196"/>
      <c r="BX357" s="196"/>
      <c r="BY357" s="196"/>
      <c r="BZ357" s="196"/>
      <c r="CA357" s="196"/>
      <c r="CB357" s="196"/>
      <c r="CC357" s="196"/>
      <c r="CD357" s="196"/>
      <c r="CE357" s="196"/>
      <c r="CF357" s="196"/>
      <c r="CG357" s="196"/>
      <c r="CH357" s="196"/>
      <c r="CI357" s="196"/>
      <c r="CJ357" s="196"/>
      <c r="CK357" s="196"/>
      <c r="CL357" s="196"/>
      <c r="CM357" s="196"/>
      <c r="CN357" s="196"/>
      <c r="CO357" s="196"/>
      <c r="CP357" s="196"/>
      <c r="CQ357" s="196"/>
      <c r="CR357" s="196"/>
      <c r="CS357" s="196"/>
      <c r="CT357" s="196"/>
      <c r="CU357" s="196"/>
      <c r="CV357" s="196"/>
      <c r="CW357" s="196"/>
      <c r="CX357" s="196"/>
      <c r="CY357" s="196"/>
      <c r="CZ357" s="196"/>
      <c r="DA357" s="196"/>
      <c r="DB357" s="196"/>
      <c r="DC357" s="196"/>
      <c r="DD357" s="196"/>
      <c r="DE357" s="196"/>
      <c r="DF357" s="196"/>
      <c r="DG357" s="196"/>
      <c r="DH357" s="196"/>
      <c r="DI357" s="196"/>
    </row>
    <row r="358" spans="1:121"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96"/>
      <c r="AT358" s="196"/>
      <c r="AU358" s="196"/>
      <c r="AV358" s="196"/>
      <c r="AW358" s="196"/>
      <c r="AX358" s="196"/>
      <c r="AY358" s="196"/>
      <c r="AZ358" s="196"/>
      <c r="BA358" s="196"/>
      <c r="BB358" s="196"/>
      <c r="BC358" s="196"/>
      <c r="BD358" s="196"/>
      <c r="BE358" s="196"/>
      <c r="BF358" s="196"/>
      <c r="BG358" s="196"/>
      <c r="BH358" s="196"/>
      <c r="BI358" s="196"/>
      <c r="BJ358" s="196"/>
      <c r="BK358" s="196"/>
      <c r="BL358" s="196"/>
      <c r="BM358" s="196"/>
      <c r="BN358" s="196"/>
      <c r="BO358" s="196"/>
      <c r="BP358" s="196"/>
      <c r="BQ358" s="196"/>
      <c r="BR358" s="196"/>
      <c r="BS358" s="196"/>
      <c r="BT358" s="196"/>
      <c r="BU358" s="196"/>
      <c r="BV358" s="196"/>
      <c r="BW358" s="196"/>
      <c r="BX358" s="196"/>
      <c r="BY358" s="196"/>
      <c r="BZ358" s="196"/>
      <c r="CA358" s="196"/>
      <c r="CB358" s="196"/>
      <c r="CC358" s="196"/>
      <c r="CD358" s="196"/>
      <c r="CE358" s="196"/>
      <c r="CF358" s="196"/>
      <c r="CG358" s="196"/>
      <c r="CH358" s="196"/>
      <c r="CI358" s="196"/>
      <c r="CJ358" s="196"/>
      <c r="CK358" s="196"/>
      <c r="CL358" s="196"/>
      <c r="CM358" s="196"/>
      <c r="CN358" s="196"/>
      <c r="CO358" s="196"/>
      <c r="CP358" s="196"/>
      <c r="CQ358" s="196"/>
      <c r="CR358" s="196"/>
      <c r="CS358" s="196"/>
      <c r="CT358" s="196"/>
      <c r="CU358" s="196"/>
      <c r="CV358" s="196"/>
      <c r="CW358" s="196"/>
      <c r="CX358" s="196"/>
      <c r="CY358" s="196"/>
      <c r="CZ358" s="196"/>
      <c r="DA358" s="196"/>
      <c r="DB358" s="196"/>
      <c r="DC358" s="196"/>
      <c r="DD358" s="196"/>
      <c r="DE358" s="196"/>
      <c r="DF358" s="196"/>
      <c r="DG358" s="196"/>
      <c r="DH358" s="196"/>
      <c r="DI358" s="196"/>
    </row>
    <row r="359" spans="1:121"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196"/>
      <c r="AT359" s="196"/>
      <c r="AU359" s="196"/>
      <c r="AV359" s="196"/>
      <c r="AW359" s="196"/>
      <c r="AX359" s="196"/>
      <c r="AY359" s="196"/>
      <c r="AZ359" s="196"/>
      <c r="BA359" s="196"/>
      <c r="BB359" s="196"/>
      <c r="BC359" s="196"/>
      <c r="BD359" s="196"/>
      <c r="BE359" s="196"/>
      <c r="BF359" s="196"/>
      <c r="BG359" s="196"/>
      <c r="BH359" s="196"/>
      <c r="BI359" s="196"/>
      <c r="BJ359" s="196"/>
      <c r="BK359" s="196"/>
      <c r="BL359" s="196"/>
      <c r="BM359" s="196"/>
      <c r="BN359" s="196"/>
      <c r="BO359" s="196"/>
      <c r="BP359" s="196"/>
      <c r="BQ359" s="196"/>
      <c r="BR359" s="196"/>
      <c r="BS359" s="196"/>
      <c r="BT359" s="196"/>
      <c r="BU359" s="196"/>
      <c r="BV359" s="196"/>
      <c r="BW359" s="196"/>
      <c r="BX359" s="196"/>
      <c r="BY359" s="196"/>
      <c r="BZ359" s="196"/>
      <c r="CA359" s="196"/>
      <c r="CB359" s="196"/>
      <c r="CC359" s="196"/>
      <c r="CD359" s="196"/>
      <c r="CE359" s="196"/>
      <c r="CF359" s="196"/>
      <c r="CG359" s="196"/>
      <c r="CH359" s="196"/>
      <c r="CI359" s="196"/>
      <c r="CJ359" s="196"/>
      <c r="CK359" s="196"/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</row>
    <row r="360" spans="1:121"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196"/>
      <c r="AK360" s="196"/>
      <c r="AL360" s="196"/>
      <c r="AM360" s="196"/>
      <c r="AN360" s="196"/>
      <c r="AO360" s="196"/>
      <c r="AP360" s="196"/>
      <c r="AQ360" s="196"/>
      <c r="AR360" s="196"/>
      <c r="AS360" s="196"/>
      <c r="AT360" s="196"/>
      <c r="AU360" s="196"/>
      <c r="AV360" s="196"/>
      <c r="AW360" s="196"/>
      <c r="AX360" s="196"/>
      <c r="AY360" s="196"/>
      <c r="AZ360" s="196"/>
      <c r="BA360" s="196"/>
      <c r="BB360" s="196"/>
      <c r="BC360" s="196"/>
      <c r="BD360" s="196"/>
      <c r="BE360" s="196"/>
      <c r="BF360" s="196"/>
      <c r="BG360" s="196"/>
      <c r="BH360" s="196"/>
      <c r="BI360" s="196"/>
      <c r="BJ360" s="196"/>
      <c r="BK360" s="196"/>
      <c r="BL360" s="196"/>
      <c r="BM360" s="196"/>
      <c r="BN360" s="196"/>
      <c r="BO360" s="196"/>
      <c r="BP360" s="196"/>
      <c r="BQ360" s="196"/>
      <c r="BR360" s="196"/>
      <c r="BS360" s="196"/>
      <c r="BT360" s="196"/>
      <c r="BU360" s="196"/>
      <c r="BV360" s="196"/>
      <c r="BW360" s="196"/>
      <c r="BX360" s="196"/>
      <c r="BY360" s="196"/>
      <c r="BZ360" s="196"/>
      <c r="CA360" s="196"/>
      <c r="CB360" s="196"/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</row>
    <row r="361" spans="1:121"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196"/>
      <c r="AK361" s="196"/>
      <c r="AL361" s="196"/>
      <c r="AM361" s="196"/>
      <c r="AN361" s="196"/>
      <c r="AO361" s="196"/>
      <c r="AP361" s="196"/>
      <c r="AQ361" s="196"/>
      <c r="AR361" s="196"/>
      <c r="AS361" s="196"/>
      <c r="AT361" s="196"/>
      <c r="AU361" s="196"/>
      <c r="AV361" s="196"/>
      <c r="AW361" s="196"/>
      <c r="AX361" s="196"/>
      <c r="AY361" s="196"/>
      <c r="AZ361" s="196"/>
      <c r="BA361" s="196"/>
      <c r="BB361" s="196"/>
      <c r="BC361" s="196"/>
      <c r="BD361" s="196"/>
      <c r="BE361" s="196"/>
      <c r="BF361" s="196"/>
      <c r="BG361" s="196"/>
      <c r="BH361" s="196"/>
      <c r="BI361" s="196"/>
      <c r="BJ361" s="196"/>
      <c r="BK361" s="196"/>
      <c r="BL361" s="196"/>
      <c r="BM361" s="196"/>
      <c r="BN361" s="196"/>
      <c r="BO361" s="196"/>
      <c r="BP361" s="196"/>
      <c r="BQ361" s="196"/>
      <c r="BR361" s="196"/>
      <c r="BS361" s="196"/>
      <c r="BT361" s="196"/>
      <c r="BU361" s="196"/>
      <c r="BV361" s="196"/>
      <c r="BW361" s="196"/>
      <c r="BX361" s="196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96"/>
      <c r="CK361" s="196"/>
      <c r="CL361" s="196"/>
      <c r="CM361" s="196"/>
      <c r="CN361" s="196"/>
      <c r="CO361" s="196"/>
      <c r="CP361" s="196"/>
      <c r="CQ361" s="196"/>
      <c r="CR361" s="196"/>
      <c r="CS361" s="196"/>
      <c r="CT361" s="196"/>
      <c r="CU361" s="196"/>
      <c r="CV361" s="196"/>
      <c r="CW361" s="196"/>
      <c r="CX361" s="196"/>
      <c r="CY361" s="196"/>
      <c r="CZ361" s="196"/>
      <c r="DA361" s="196"/>
      <c r="DB361" s="196"/>
      <c r="DC361" s="196"/>
      <c r="DD361" s="196"/>
      <c r="DE361" s="196"/>
      <c r="DF361" s="196"/>
      <c r="DG361" s="196"/>
      <c r="DH361" s="196"/>
      <c r="DI361" s="196"/>
    </row>
    <row r="362" spans="1:121"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196"/>
      <c r="AT362" s="196"/>
      <c r="AU362" s="196"/>
      <c r="AV362" s="196"/>
      <c r="AW362" s="196"/>
      <c r="AX362" s="196"/>
      <c r="AY362" s="196"/>
      <c r="AZ362" s="196"/>
      <c r="BA362" s="196"/>
      <c r="BB362" s="196"/>
      <c r="BC362" s="196"/>
      <c r="BD362" s="196"/>
      <c r="BE362" s="196"/>
      <c r="BF362" s="196"/>
      <c r="BG362" s="196"/>
      <c r="BH362" s="196"/>
      <c r="BI362" s="196"/>
      <c r="BJ362" s="196"/>
      <c r="BK362" s="196"/>
      <c r="BL362" s="196"/>
      <c r="BM362" s="196"/>
      <c r="BN362" s="196"/>
      <c r="BO362" s="196"/>
      <c r="BP362" s="196"/>
      <c r="BQ362" s="196"/>
      <c r="BR362" s="196"/>
      <c r="BS362" s="196"/>
      <c r="BT362" s="196"/>
      <c r="BU362" s="196"/>
      <c r="BV362" s="196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  <c r="CJ362" s="196"/>
      <c r="CK362" s="196"/>
      <c r="CL362" s="196"/>
      <c r="CM362" s="196"/>
      <c r="CN362" s="196"/>
      <c r="CO362" s="196"/>
      <c r="CP362" s="196"/>
      <c r="CQ362" s="196"/>
      <c r="CR362" s="196"/>
      <c r="CS362" s="196"/>
      <c r="CT362" s="196"/>
      <c r="CU362" s="196"/>
      <c r="CV362" s="196"/>
      <c r="CW362" s="196"/>
      <c r="CX362" s="196"/>
      <c r="CY362" s="196"/>
      <c r="CZ362" s="196"/>
      <c r="DA362" s="196"/>
      <c r="DB362" s="196"/>
      <c r="DC362" s="196"/>
      <c r="DD362" s="196"/>
      <c r="DE362" s="196"/>
      <c r="DF362" s="196"/>
      <c r="DG362" s="196"/>
      <c r="DH362" s="196"/>
      <c r="DI362" s="196"/>
    </row>
    <row r="363" spans="1:121">
      <c r="H363" s="196"/>
      <c r="I363" s="196"/>
      <c r="J363" s="196"/>
      <c r="K363" s="196"/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6"/>
      <c r="AA363" s="196"/>
      <c r="AB363" s="196"/>
      <c r="AC363" s="196"/>
      <c r="AD363" s="196"/>
      <c r="AE363" s="196"/>
      <c r="AF363" s="196"/>
      <c r="AG363" s="196"/>
      <c r="AH363" s="196"/>
      <c r="AI363" s="196"/>
      <c r="AJ363" s="196"/>
      <c r="AK363" s="196"/>
      <c r="AL363" s="196"/>
      <c r="AM363" s="196"/>
      <c r="AN363" s="196"/>
      <c r="AO363" s="196"/>
      <c r="AP363" s="196"/>
      <c r="AQ363" s="196"/>
      <c r="AR363" s="196"/>
      <c r="AS363" s="196"/>
      <c r="AT363" s="196"/>
      <c r="AU363" s="196"/>
      <c r="AV363" s="196"/>
      <c r="AW363" s="196"/>
      <c r="AX363" s="196"/>
      <c r="AY363" s="196"/>
      <c r="AZ363" s="196"/>
      <c r="BA363" s="196"/>
      <c r="BB363" s="196"/>
      <c r="BC363" s="196"/>
      <c r="BD363" s="196"/>
      <c r="BE363" s="196"/>
      <c r="BF363" s="196"/>
      <c r="BG363" s="196"/>
      <c r="BH363" s="196"/>
      <c r="BI363" s="196"/>
      <c r="BJ363" s="196"/>
      <c r="BK363" s="196"/>
      <c r="BL363" s="196"/>
      <c r="BM363" s="196"/>
      <c r="BN363" s="196"/>
      <c r="BO363" s="196"/>
      <c r="BP363" s="196"/>
      <c r="BQ363" s="196"/>
      <c r="BR363" s="196"/>
      <c r="BS363" s="196"/>
      <c r="BT363" s="196"/>
      <c r="BU363" s="196"/>
      <c r="BV363" s="196"/>
      <c r="BW363" s="196"/>
      <c r="BX363" s="196"/>
      <c r="BY363" s="196"/>
      <c r="BZ363" s="196"/>
      <c r="CA363" s="196"/>
      <c r="CB363" s="196"/>
      <c r="CC363" s="196"/>
      <c r="CD363" s="196"/>
      <c r="CE363" s="196"/>
      <c r="CF363" s="196"/>
      <c r="CG363" s="196"/>
      <c r="CH363" s="196"/>
      <c r="CI363" s="196"/>
      <c r="CJ363" s="196"/>
      <c r="CK363" s="196"/>
      <c r="CL363" s="196"/>
      <c r="CM363" s="196"/>
      <c r="CN363" s="196"/>
      <c r="CO363" s="196"/>
      <c r="CP363" s="196"/>
      <c r="CQ363" s="196"/>
      <c r="CR363" s="196"/>
      <c r="CS363" s="196"/>
      <c r="CT363" s="196"/>
      <c r="CU363" s="196"/>
      <c r="CV363" s="196"/>
      <c r="CW363" s="196"/>
      <c r="CX363" s="196"/>
      <c r="CY363" s="196"/>
      <c r="CZ363" s="196"/>
      <c r="DA363" s="196"/>
      <c r="DB363" s="196"/>
      <c r="DC363" s="196"/>
      <c r="DD363" s="196"/>
      <c r="DE363" s="196"/>
      <c r="DF363" s="196"/>
      <c r="DG363" s="196"/>
      <c r="DH363" s="196"/>
      <c r="DI363" s="196"/>
    </row>
    <row r="364" spans="1:121"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  <c r="AH364" s="196"/>
      <c r="AI364" s="196"/>
      <c r="AJ364" s="196"/>
      <c r="AK364" s="196"/>
      <c r="AL364" s="196"/>
      <c r="AM364" s="196"/>
      <c r="AN364" s="196"/>
      <c r="AO364" s="196"/>
      <c r="AP364" s="196"/>
      <c r="AQ364" s="196"/>
      <c r="AR364" s="196"/>
      <c r="AS364" s="196"/>
      <c r="AT364" s="196"/>
      <c r="AU364" s="196"/>
      <c r="AV364" s="196"/>
      <c r="AW364" s="196"/>
      <c r="AX364" s="196"/>
      <c r="AY364" s="196"/>
      <c r="AZ364" s="196"/>
      <c r="BA364" s="196"/>
      <c r="BB364" s="196"/>
      <c r="BC364" s="196"/>
      <c r="BD364" s="196"/>
      <c r="BE364" s="196"/>
      <c r="BF364" s="196"/>
      <c r="BG364" s="196"/>
      <c r="BH364" s="196"/>
      <c r="BI364" s="196"/>
      <c r="BJ364" s="196"/>
      <c r="BK364" s="196"/>
      <c r="BL364" s="196"/>
      <c r="BM364" s="196"/>
      <c r="BN364" s="196"/>
      <c r="BO364" s="196"/>
      <c r="BP364" s="196"/>
      <c r="BQ364" s="196"/>
      <c r="BR364" s="196"/>
      <c r="BS364" s="196"/>
      <c r="BT364" s="196"/>
      <c r="BU364" s="196"/>
      <c r="BV364" s="196"/>
      <c r="BW364" s="196"/>
      <c r="BX364" s="196"/>
      <c r="BY364" s="196"/>
      <c r="BZ364" s="196"/>
      <c r="CA364" s="196"/>
      <c r="CB364" s="196"/>
      <c r="CC364" s="196"/>
      <c r="CD364" s="196"/>
      <c r="CE364" s="196"/>
      <c r="CF364" s="196"/>
      <c r="CG364" s="196"/>
      <c r="CH364" s="196"/>
      <c r="CI364" s="196"/>
      <c r="CJ364" s="196"/>
      <c r="CK364" s="196"/>
      <c r="CL364" s="196"/>
      <c r="CM364" s="196"/>
      <c r="CN364" s="196"/>
      <c r="CO364" s="196"/>
      <c r="CP364" s="196"/>
      <c r="CQ364" s="196"/>
      <c r="CR364" s="196"/>
      <c r="CS364" s="196"/>
      <c r="CT364" s="196"/>
      <c r="CU364" s="196"/>
      <c r="CV364" s="196"/>
      <c r="CW364" s="196"/>
      <c r="CX364" s="196"/>
      <c r="CY364" s="196"/>
      <c r="CZ364" s="196"/>
      <c r="DA364" s="196"/>
      <c r="DB364" s="196"/>
      <c r="DC364" s="196"/>
      <c r="DD364" s="196"/>
      <c r="DE364" s="196"/>
      <c r="DF364" s="196"/>
      <c r="DG364" s="196"/>
      <c r="DH364" s="196"/>
      <c r="DI364" s="196"/>
    </row>
    <row r="365" spans="1:121"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  <c r="AL365" s="196"/>
      <c r="AM365" s="196"/>
      <c r="AN365" s="196"/>
      <c r="AO365" s="196"/>
      <c r="AP365" s="196"/>
      <c r="AQ365" s="196"/>
      <c r="AR365" s="196"/>
      <c r="AS365" s="196"/>
      <c r="AT365" s="196"/>
      <c r="AU365" s="196"/>
      <c r="AV365" s="196"/>
      <c r="AW365" s="196"/>
      <c r="AX365" s="196"/>
      <c r="AY365" s="196"/>
      <c r="AZ365" s="196"/>
      <c r="BA365" s="196"/>
      <c r="BB365" s="196"/>
      <c r="BC365" s="196"/>
      <c r="BD365" s="196"/>
      <c r="BE365" s="196"/>
      <c r="BF365" s="196"/>
      <c r="BG365" s="196"/>
      <c r="BH365" s="196"/>
      <c r="BI365" s="196"/>
      <c r="BJ365" s="196"/>
      <c r="BK365" s="196"/>
      <c r="BL365" s="196"/>
      <c r="BM365" s="196"/>
      <c r="BN365" s="196"/>
      <c r="BO365" s="196"/>
      <c r="BP365" s="196"/>
      <c r="BQ365" s="196"/>
      <c r="BR365" s="196"/>
      <c r="BS365" s="196"/>
      <c r="BT365" s="196"/>
      <c r="BU365" s="196"/>
      <c r="BV365" s="196"/>
      <c r="BW365" s="196"/>
      <c r="BX365" s="196"/>
      <c r="BY365" s="196"/>
      <c r="BZ365" s="196"/>
      <c r="CA365" s="196"/>
      <c r="CB365" s="196"/>
      <c r="CC365" s="196"/>
      <c r="CD365" s="196"/>
      <c r="CE365" s="196"/>
      <c r="CF365" s="196"/>
      <c r="CG365" s="196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</row>
    <row r="366" spans="1:121"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</row>
    <row r="367" spans="1:121"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</row>
    <row r="368" spans="1:121"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</row>
    <row r="369" spans="1:121"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</row>
    <row r="370" spans="1:121"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</row>
    <row r="371" spans="1:121"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</row>
    <row r="372" spans="1:121"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6"/>
      <c r="BN372" s="196"/>
      <c r="BO372" s="196"/>
      <c r="BP372" s="196"/>
      <c r="BQ372" s="196"/>
      <c r="BR372" s="196"/>
      <c r="BS372" s="196"/>
      <c r="BT372" s="196"/>
      <c r="BU372" s="196"/>
      <c r="BV372" s="196"/>
      <c r="BW372" s="196"/>
      <c r="BX372" s="196"/>
      <c r="BY372" s="196"/>
      <c r="BZ372" s="196"/>
      <c r="CA372" s="196"/>
      <c r="CB372" s="196"/>
      <c r="CC372" s="196"/>
      <c r="CD372" s="196"/>
      <c r="CE372" s="196"/>
      <c r="CF372" s="196"/>
      <c r="CG372" s="196"/>
      <c r="CH372" s="196"/>
      <c r="CI372" s="196"/>
      <c r="CJ372" s="196"/>
      <c r="CK372" s="196"/>
      <c r="CL372" s="196"/>
      <c r="CM372" s="196"/>
      <c r="CN372" s="196"/>
      <c r="CO372" s="196"/>
      <c r="CP372" s="196"/>
      <c r="CQ372" s="196"/>
      <c r="CR372" s="196"/>
      <c r="CS372" s="196"/>
      <c r="CT372" s="196"/>
      <c r="CU372" s="196"/>
      <c r="CV372" s="196"/>
      <c r="CW372" s="196"/>
      <c r="CX372" s="196"/>
      <c r="CY372" s="196"/>
      <c r="CZ372" s="196"/>
      <c r="DA372" s="196"/>
      <c r="DB372" s="196"/>
      <c r="DC372" s="196"/>
      <c r="DD372" s="196"/>
      <c r="DE372" s="196"/>
      <c r="DF372" s="196"/>
      <c r="DG372" s="196"/>
      <c r="DH372" s="196"/>
      <c r="DI372" s="196"/>
    </row>
    <row r="373" spans="1:121"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6"/>
      <c r="BN373" s="196"/>
      <c r="BO373" s="196"/>
      <c r="BP373" s="196"/>
      <c r="BQ373" s="196"/>
      <c r="BR373" s="196"/>
      <c r="BS373" s="196"/>
      <c r="BT373" s="196"/>
      <c r="BU373" s="196"/>
      <c r="BV373" s="196"/>
      <c r="BW373" s="196"/>
      <c r="BX373" s="196"/>
      <c r="BY373" s="196"/>
      <c r="BZ373" s="196"/>
      <c r="CA373" s="196"/>
      <c r="CB373" s="196"/>
      <c r="CC373" s="196"/>
      <c r="CD373" s="196"/>
      <c r="CE373" s="196"/>
      <c r="CF373" s="196"/>
      <c r="CG373" s="196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</row>
    <row r="374" spans="1:121"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6"/>
      <c r="BN374" s="196"/>
      <c r="BO374" s="196"/>
      <c r="BP374" s="196"/>
      <c r="BQ374" s="196"/>
      <c r="BR374" s="196"/>
      <c r="BS374" s="196"/>
      <c r="BT374" s="196"/>
      <c r="BU374" s="196"/>
      <c r="BV374" s="196"/>
      <c r="BW374" s="196"/>
      <c r="BX374" s="196"/>
      <c r="BY374" s="196"/>
      <c r="BZ374" s="196"/>
      <c r="CA374" s="196"/>
      <c r="CB374" s="196"/>
      <c r="CC374" s="196"/>
      <c r="CD374" s="196"/>
      <c r="CE374" s="196"/>
      <c r="CF374" s="196"/>
      <c r="CG374" s="196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</row>
    <row r="375" spans="1:121"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196"/>
      <c r="AT375" s="196"/>
      <c r="AU375" s="196"/>
      <c r="AV375" s="196"/>
      <c r="AW375" s="196"/>
      <c r="AX375" s="196"/>
      <c r="AY375" s="196"/>
      <c r="AZ375" s="196"/>
      <c r="BA375" s="196"/>
      <c r="BB375" s="196"/>
      <c r="BC375" s="196"/>
      <c r="BD375" s="196"/>
      <c r="BE375" s="196"/>
      <c r="BF375" s="196"/>
      <c r="BG375" s="196"/>
      <c r="BH375" s="196"/>
      <c r="BI375" s="196"/>
      <c r="BJ375" s="196"/>
      <c r="BK375" s="196"/>
      <c r="BL375" s="196"/>
      <c r="BM375" s="196"/>
      <c r="BN375" s="196"/>
      <c r="BO375" s="196"/>
      <c r="BP375" s="196"/>
      <c r="BQ375" s="196"/>
      <c r="BR375" s="196"/>
      <c r="BS375" s="196"/>
      <c r="BT375" s="196"/>
      <c r="BU375" s="196"/>
      <c r="BV375" s="196"/>
      <c r="BW375" s="196"/>
      <c r="BX375" s="196"/>
      <c r="BY375" s="196"/>
      <c r="BZ375" s="196"/>
      <c r="CA375" s="196"/>
      <c r="CB375" s="196"/>
      <c r="CC375" s="196"/>
      <c r="CD375" s="196"/>
      <c r="CE375" s="196"/>
      <c r="CF375" s="196"/>
      <c r="CG375" s="196"/>
      <c r="CH375" s="196"/>
      <c r="CI375" s="196"/>
      <c r="CJ375" s="196"/>
      <c r="CK375" s="196"/>
      <c r="CL375" s="196"/>
      <c r="CM375" s="196"/>
      <c r="CN375" s="196"/>
      <c r="CO375" s="196"/>
      <c r="CP375" s="196"/>
      <c r="CQ375" s="196"/>
      <c r="CR375" s="196"/>
      <c r="CS375" s="196"/>
      <c r="CT375" s="196"/>
      <c r="CU375" s="196"/>
      <c r="CV375" s="196"/>
      <c r="CW375" s="196"/>
      <c r="CX375" s="196"/>
      <c r="CY375" s="196"/>
      <c r="CZ375" s="196"/>
      <c r="DA375" s="196"/>
      <c r="DB375" s="196"/>
      <c r="DC375" s="196"/>
      <c r="DD375" s="196"/>
      <c r="DE375" s="196"/>
      <c r="DF375" s="196"/>
      <c r="DG375" s="196"/>
      <c r="DH375" s="196"/>
      <c r="DI375" s="196"/>
    </row>
    <row r="376" spans="1:121"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196"/>
      <c r="AT376" s="196"/>
      <c r="AU376" s="196"/>
      <c r="AV376" s="196"/>
      <c r="AW376" s="196"/>
      <c r="AX376" s="196"/>
      <c r="AY376" s="196"/>
      <c r="AZ376" s="196"/>
      <c r="BA376" s="196"/>
      <c r="BB376" s="196"/>
      <c r="BC376" s="196"/>
      <c r="BD376" s="196"/>
      <c r="BE376" s="196"/>
      <c r="BF376" s="196"/>
      <c r="BG376" s="196"/>
      <c r="BH376" s="196"/>
      <c r="BI376" s="196"/>
      <c r="BJ376" s="196"/>
      <c r="BK376" s="196"/>
      <c r="BL376" s="196"/>
      <c r="BM376" s="196"/>
      <c r="BN376" s="196"/>
      <c r="BO376" s="196"/>
      <c r="BP376" s="196"/>
      <c r="BQ376" s="196"/>
      <c r="BR376" s="196"/>
      <c r="BS376" s="196"/>
      <c r="BT376" s="196"/>
      <c r="BU376" s="196"/>
      <c r="BV376" s="196"/>
      <c r="BW376" s="196"/>
      <c r="BX376" s="196"/>
      <c r="BY376" s="196"/>
      <c r="BZ376" s="196"/>
      <c r="CA376" s="196"/>
      <c r="CB376" s="196"/>
      <c r="CC376" s="196"/>
      <c r="CD376" s="196"/>
      <c r="CE376" s="196"/>
      <c r="CF376" s="196"/>
      <c r="CG376" s="196"/>
      <c r="CH376" s="196"/>
      <c r="CI376" s="196"/>
      <c r="CJ376" s="196"/>
      <c r="CK376" s="196"/>
      <c r="CL376" s="196"/>
      <c r="CM376" s="196"/>
      <c r="CN376" s="196"/>
      <c r="CO376" s="196"/>
      <c r="CP376" s="196"/>
      <c r="CQ376" s="196"/>
      <c r="CR376" s="196"/>
      <c r="CS376" s="196"/>
      <c r="CT376" s="196"/>
      <c r="CU376" s="196"/>
      <c r="CV376" s="196"/>
      <c r="CW376" s="196"/>
      <c r="CX376" s="196"/>
      <c r="CY376" s="196"/>
      <c r="CZ376" s="196"/>
      <c r="DA376" s="196"/>
      <c r="DB376" s="196"/>
      <c r="DC376" s="196"/>
      <c r="DD376" s="196"/>
      <c r="DE376" s="196"/>
      <c r="DF376" s="196"/>
      <c r="DG376" s="196"/>
      <c r="DH376" s="196"/>
      <c r="DI376" s="196"/>
    </row>
    <row r="377" spans="1:121"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196"/>
      <c r="AK377" s="196"/>
      <c r="AL377" s="196"/>
      <c r="AM377" s="196"/>
      <c r="AN377" s="196"/>
      <c r="AO377" s="196"/>
      <c r="AP377" s="196"/>
      <c r="AQ377" s="196"/>
      <c r="AR377" s="196"/>
      <c r="AS377" s="196"/>
      <c r="AT377" s="196"/>
      <c r="AU377" s="196"/>
      <c r="AV377" s="196"/>
      <c r="AW377" s="196"/>
      <c r="AX377" s="196"/>
      <c r="AY377" s="196"/>
      <c r="AZ377" s="196"/>
      <c r="BA377" s="196"/>
      <c r="BB377" s="196"/>
      <c r="BC377" s="196"/>
      <c r="BD377" s="196"/>
      <c r="BE377" s="196"/>
      <c r="BF377" s="196"/>
      <c r="BG377" s="196"/>
      <c r="BH377" s="196"/>
      <c r="BI377" s="196"/>
      <c r="BJ377" s="196"/>
      <c r="BK377" s="196"/>
      <c r="BL377" s="196"/>
      <c r="BM377" s="196"/>
      <c r="BN377" s="196"/>
      <c r="BO377" s="196"/>
      <c r="BP377" s="196"/>
      <c r="BQ377" s="196"/>
      <c r="BR377" s="196"/>
      <c r="BS377" s="196"/>
      <c r="BT377" s="196"/>
      <c r="BU377" s="196"/>
      <c r="BV377" s="196"/>
      <c r="BW377" s="196"/>
      <c r="BX377" s="196"/>
      <c r="BY377" s="196"/>
      <c r="BZ377" s="196"/>
      <c r="CA377" s="196"/>
      <c r="CB377" s="196"/>
      <c r="CC377" s="196"/>
      <c r="CD377" s="196"/>
      <c r="CE377" s="196"/>
      <c r="CF377" s="196"/>
      <c r="CG377" s="196"/>
      <c r="CH377" s="196"/>
      <c r="CI377" s="196"/>
      <c r="CJ377" s="196"/>
      <c r="CK377" s="196"/>
      <c r="CL377" s="196"/>
      <c r="CM377" s="196"/>
      <c r="CN377" s="196"/>
      <c r="CO377" s="196"/>
      <c r="CP377" s="196"/>
      <c r="CQ377" s="196"/>
      <c r="CR377" s="196"/>
      <c r="CS377" s="196"/>
      <c r="CT377" s="196"/>
      <c r="CU377" s="196"/>
      <c r="CV377" s="196"/>
      <c r="CW377" s="196"/>
      <c r="CX377" s="196"/>
      <c r="CY377" s="196"/>
      <c r="CZ377" s="196"/>
      <c r="DA377" s="196"/>
      <c r="DB377" s="196"/>
      <c r="DC377" s="196"/>
      <c r="DD377" s="196"/>
      <c r="DE377" s="196"/>
      <c r="DF377" s="196"/>
      <c r="DG377" s="196"/>
      <c r="DH377" s="196"/>
      <c r="DI377" s="196"/>
    </row>
    <row r="378" spans="1:121">
      <c r="H378" s="196"/>
      <c r="I378" s="196"/>
      <c r="J378" s="196"/>
      <c r="K378" s="196"/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6"/>
      <c r="AA378" s="196"/>
      <c r="AB378" s="196"/>
      <c r="AC378" s="196"/>
      <c r="AD378" s="196"/>
      <c r="AE378" s="196"/>
      <c r="AF378" s="196"/>
      <c r="AG378" s="196"/>
      <c r="AH378" s="196"/>
      <c r="AI378" s="196"/>
      <c r="AJ378" s="196"/>
      <c r="AK378" s="196"/>
      <c r="AL378" s="196"/>
      <c r="AM378" s="196"/>
      <c r="AN378" s="196"/>
      <c r="AO378" s="196"/>
      <c r="AP378" s="196"/>
      <c r="AQ378" s="196"/>
      <c r="AR378" s="196"/>
      <c r="AS378" s="196"/>
      <c r="AT378" s="196"/>
      <c r="AU378" s="196"/>
      <c r="AV378" s="196"/>
      <c r="AW378" s="196"/>
      <c r="AX378" s="196"/>
      <c r="AY378" s="196"/>
      <c r="AZ378" s="196"/>
      <c r="BA378" s="196"/>
      <c r="BB378" s="196"/>
      <c r="BC378" s="196"/>
      <c r="BD378" s="196"/>
      <c r="BE378" s="196"/>
      <c r="BF378" s="196"/>
      <c r="BG378" s="196"/>
      <c r="BH378" s="196"/>
      <c r="BI378" s="196"/>
      <c r="BJ378" s="196"/>
      <c r="BK378" s="196"/>
      <c r="BL378" s="196"/>
      <c r="BM378" s="196"/>
      <c r="BN378" s="196"/>
      <c r="BO378" s="196"/>
      <c r="BP378" s="196"/>
      <c r="BQ378" s="196"/>
      <c r="BR378" s="196"/>
      <c r="BS378" s="196"/>
      <c r="BT378" s="196"/>
      <c r="BU378" s="196"/>
      <c r="BV378" s="196"/>
      <c r="BW378" s="196"/>
      <c r="BX378" s="196"/>
      <c r="BY378" s="196"/>
      <c r="BZ378" s="196"/>
      <c r="CA378" s="196"/>
      <c r="CB378" s="196"/>
      <c r="CC378" s="196"/>
      <c r="CD378" s="196"/>
      <c r="CE378" s="196"/>
      <c r="CF378" s="196"/>
      <c r="CG378" s="196"/>
      <c r="CH378" s="196"/>
      <c r="CI378" s="196"/>
      <c r="CJ378" s="196"/>
      <c r="CK378" s="196"/>
      <c r="CL378" s="196"/>
      <c r="CM378" s="196"/>
      <c r="CN378" s="196"/>
      <c r="CO378" s="196"/>
      <c r="CP378" s="196"/>
      <c r="CQ378" s="196"/>
      <c r="CR378" s="196"/>
      <c r="CS378" s="196"/>
      <c r="CT378" s="196"/>
      <c r="CU378" s="196"/>
      <c r="CV378" s="196"/>
      <c r="CW378" s="196"/>
      <c r="CX378" s="196"/>
      <c r="CY378" s="196"/>
      <c r="CZ378" s="196"/>
      <c r="DA378" s="196"/>
      <c r="DB378" s="196"/>
      <c r="DC378" s="196"/>
      <c r="DD378" s="196"/>
      <c r="DE378" s="196"/>
      <c r="DF378" s="196"/>
      <c r="DG378" s="196"/>
      <c r="DH378" s="196"/>
      <c r="DI378" s="196"/>
    </row>
    <row r="379" spans="1:121"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6"/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  <c r="AR379" s="196"/>
      <c r="AS379" s="196"/>
      <c r="AT379" s="196"/>
      <c r="AU379" s="196"/>
      <c r="AV379" s="196"/>
      <c r="AW379" s="196"/>
      <c r="AX379" s="196"/>
      <c r="AY379" s="196"/>
      <c r="AZ379" s="196"/>
      <c r="BA379" s="196"/>
      <c r="BB379" s="196"/>
      <c r="BC379" s="196"/>
      <c r="BD379" s="196"/>
      <c r="BE379" s="196"/>
      <c r="BF379" s="196"/>
      <c r="BG379" s="196"/>
      <c r="BH379" s="196"/>
      <c r="BI379" s="196"/>
      <c r="BJ379" s="196"/>
      <c r="BK379" s="196"/>
      <c r="BL379" s="196"/>
      <c r="BM379" s="196"/>
      <c r="BN379" s="196"/>
      <c r="BO379" s="196"/>
      <c r="BP379" s="196"/>
      <c r="BQ379" s="196"/>
      <c r="BR379" s="196"/>
      <c r="BS379" s="196"/>
      <c r="BT379" s="196"/>
      <c r="BU379" s="196"/>
      <c r="BV379" s="196"/>
      <c r="BW379" s="196"/>
      <c r="BX379" s="196"/>
      <c r="BY379" s="196"/>
      <c r="BZ379" s="196"/>
      <c r="CA379" s="196"/>
      <c r="CB379" s="196"/>
      <c r="CC379" s="196"/>
      <c r="CD379" s="196"/>
      <c r="CE379" s="196"/>
      <c r="CF379" s="196"/>
      <c r="CG379" s="196"/>
      <c r="CH379" s="196"/>
      <c r="CI379" s="196"/>
      <c r="CJ379" s="196"/>
      <c r="CK379" s="196"/>
      <c r="CL379" s="196"/>
      <c r="CM379" s="196"/>
      <c r="CN379" s="196"/>
      <c r="CO379" s="196"/>
      <c r="CP379" s="196"/>
      <c r="CQ379" s="196"/>
      <c r="CR379" s="196"/>
      <c r="CS379" s="196"/>
      <c r="CT379" s="196"/>
      <c r="CU379" s="196"/>
      <c r="CV379" s="196"/>
      <c r="CW379" s="196"/>
      <c r="CX379" s="196"/>
      <c r="CY379" s="196"/>
      <c r="CZ379" s="196"/>
      <c r="DA379" s="196"/>
      <c r="DB379" s="196"/>
      <c r="DC379" s="196"/>
      <c r="DD379" s="196"/>
      <c r="DE379" s="196"/>
      <c r="DF379" s="196"/>
      <c r="DG379" s="196"/>
      <c r="DH379" s="196"/>
      <c r="DI379" s="196"/>
    </row>
    <row r="380" spans="1:121">
      <c r="H380" s="196"/>
      <c r="I380" s="196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6"/>
      <c r="AT380" s="196"/>
      <c r="AU380" s="196"/>
      <c r="AV380" s="196"/>
      <c r="AW380" s="196"/>
      <c r="AX380" s="196"/>
      <c r="AY380" s="196"/>
      <c r="AZ380" s="196"/>
      <c r="BA380" s="196"/>
      <c r="BB380" s="196"/>
      <c r="BC380" s="196"/>
      <c r="BD380" s="196"/>
      <c r="BE380" s="196"/>
      <c r="BF380" s="196"/>
      <c r="BG380" s="196"/>
      <c r="BH380" s="196"/>
      <c r="BI380" s="196"/>
      <c r="BJ380" s="196"/>
      <c r="BK380" s="196"/>
      <c r="BL380" s="196"/>
      <c r="BM380" s="196"/>
      <c r="BN380" s="196"/>
      <c r="BO380" s="196"/>
      <c r="BP380" s="196"/>
      <c r="BQ380" s="196"/>
      <c r="BR380" s="196"/>
      <c r="BS380" s="196"/>
      <c r="BT380" s="196"/>
      <c r="BU380" s="196"/>
      <c r="BV380" s="196"/>
      <c r="BW380" s="196"/>
      <c r="BX380" s="196"/>
      <c r="BY380" s="196"/>
      <c r="BZ380" s="196"/>
      <c r="CA380" s="196"/>
      <c r="CB380" s="196"/>
      <c r="CC380" s="196"/>
      <c r="CD380" s="196"/>
      <c r="CE380" s="196"/>
      <c r="CF380" s="196"/>
      <c r="CG380" s="196"/>
      <c r="CH380" s="196"/>
      <c r="CI380" s="196"/>
      <c r="CJ380" s="196"/>
      <c r="CK380" s="196"/>
      <c r="CL380" s="196"/>
      <c r="CM380" s="196"/>
      <c r="CN380" s="196"/>
      <c r="CO380" s="196"/>
      <c r="CP380" s="196"/>
      <c r="CQ380" s="196"/>
      <c r="CR380" s="196"/>
      <c r="CS380" s="196"/>
      <c r="CT380" s="196"/>
      <c r="CU380" s="196"/>
      <c r="CV380" s="196"/>
      <c r="CW380" s="196"/>
      <c r="CX380" s="196"/>
      <c r="CY380" s="196"/>
      <c r="CZ380" s="196"/>
      <c r="DA380" s="196"/>
      <c r="DB380" s="196"/>
      <c r="DC380" s="196"/>
      <c r="DD380" s="196"/>
      <c r="DE380" s="196"/>
      <c r="DF380" s="196"/>
      <c r="DG380" s="196"/>
      <c r="DH380" s="196"/>
      <c r="DI380" s="196"/>
    </row>
    <row r="381" spans="1:121">
      <c r="H381" s="196"/>
      <c r="I381" s="196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  <c r="BJ381" s="196"/>
      <c r="BK381" s="196"/>
      <c r="BL381" s="196"/>
      <c r="BM381" s="196"/>
      <c r="BN381" s="196"/>
      <c r="BO381" s="196"/>
      <c r="BP381" s="196"/>
      <c r="BQ381" s="196"/>
      <c r="BR381" s="196"/>
      <c r="BS381" s="196"/>
      <c r="BT381" s="196"/>
      <c r="BU381" s="196"/>
      <c r="BV381" s="196"/>
      <c r="BW381" s="196"/>
      <c r="BX381" s="196"/>
      <c r="BY381" s="196"/>
      <c r="BZ381" s="196"/>
      <c r="CA381" s="196"/>
      <c r="CB381" s="196"/>
      <c r="CC381" s="196"/>
      <c r="CD381" s="196"/>
      <c r="CE381" s="196"/>
      <c r="CF381" s="196"/>
      <c r="CG381" s="196"/>
      <c r="CH381" s="196"/>
      <c r="CI381" s="196"/>
      <c r="CJ381" s="196"/>
      <c r="CK381" s="196"/>
      <c r="CL381" s="196"/>
      <c r="CM381" s="196"/>
      <c r="CN381" s="196"/>
      <c r="CO381" s="196"/>
      <c r="CP381" s="196"/>
      <c r="CQ381" s="196"/>
      <c r="CR381" s="196"/>
      <c r="CS381" s="196"/>
      <c r="CT381" s="196"/>
      <c r="CU381" s="196"/>
      <c r="CV381" s="196"/>
      <c r="CW381" s="196"/>
      <c r="CX381" s="196"/>
      <c r="CY381" s="196"/>
      <c r="CZ381" s="196"/>
      <c r="DA381" s="196"/>
      <c r="DB381" s="196"/>
      <c r="DC381" s="196"/>
      <c r="DD381" s="196"/>
      <c r="DE381" s="196"/>
      <c r="DF381" s="196"/>
      <c r="DG381" s="196"/>
      <c r="DH381" s="196"/>
      <c r="DI381" s="196"/>
    </row>
    <row r="382" spans="1:121"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  <c r="BJ382" s="196"/>
      <c r="BK382" s="196"/>
      <c r="BL382" s="196"/>
      <c r="BM382" s="196"/>
      <c r="BN382" s="196"/>
      <c r="BO382" s="196"/>
      <c r="BP382" s="196"/>
      <c r="BQ382" s="196"/>
      <c r="BR382" s="196"/>
      <c r="BS382" s="196"/>
      <c r="BT382" s="196"/>
      <c r="BU382" s="196"/>
      <c r="BV382" s="196"/>
      <c r="BW382" s="196"/>
      <c r="BX382" s="196"/>
      <c r="BY382" s="196"/>
      <c r="BZ382" s="196"/>
      <c r="CA382" s="196"/>
      <c r="CB382" s="196"/>
      <c r="CC382" s="196"/>
      <c r="CD382" s="196"/>
      <c r="CE382" s="196"/>
      <c r="CF382" s="196"/>
      <c r="CG382" s="196"/>
      <c r="CH382" s="196"/>
      <c r="CI382" s="196"/>
      <c r="CJ382" s="196"/>
      <c r="CK382" s="196"/>
      <c r="CL382" s="196"/>
      <c r="CM382" s="196"/>
      <c r="CN382" s="196"/>
      <c r="CO382" s="196"/>
      <c r="CP382" s="196"/>
      <c r="CQ382" s="196"/>
      <c r="CR382" s="196"/>
      <c r="CS382" s="196"/>
      <c r="CT382" s="196"/>
      <c r="CU382" s="196"/>
      <c r="CV382" s="196"/>
      <c r="CW382" s="196"/>
      <c r="CX382" s="196"/>
      <c r="CY382" s="196"/>
      <c r="CZ382" s="196"/>
      <c r="DA382" s="196"/>
      <c r="DB382" s="196"/>
      <c r="DC382" s="196"/>
      <c r="DD382" s="196"/>
      <c r="DE382" s="196"/>
      <c r="DF382" s="196"/>
      <c r="DG382" s="196"/>
      <c r="DH382" s="196"/>
      <c r="DI382" s="196"/>
    </row>
    <row r="383" spans="1:121"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  <c r="BJ383" s="196"/>
      <c r="BK383" s="196"/>
      <c r="BL383" s="196"/>
      <c r="BM383" s="196"/>
      <c r="BN383" s="196"/>
      <c r="BO383" s="196"/>
      <c r="BP383" s="196"/>
      <c r="BQ383" s="196"/>
      <c r="BR383" s="196"/>
      <c r="BS383" s="196"/>
      <c r="BT383" s="196"/>
      <c r="BU383" s="196"/>
      <c r="BV383" s="196"/>
      <c r="BW383" s="196"/>
      <c r="BX383" s="196"/>
      <c r="BY383" s="196"/>
      <c r="BZ383" s="196"/>
      <c r="CA383" s="196"/>
      <c r="CB383" s="196"/>
      <c r="CC383" s="196"/>
      <c r="CD383" s="196"/>
      <c r="CE383" s="196"/>
      <c r="CF383" s="196"/>
      <c r="CG383" s="196"/>
      <c r="CH383" s="196"/>
      <c r="CI383" s="196"/>
      <c r="CJ383" s="196"/>
      <c r="CK383" s="196"/>
      <c r="CL383" s="196"/>
      <c r="CM383" s="196"/>
      <c r="CN383" s="196"/>
      <c r="CO383" s="196"/>
      <c r="CP383" s="196"/>
      <c r="CQ383" s="196"/>
      <c r="CR383" s="196"/>
      <c r="CS383" s="196"/>
      <c r="CT383" s="196"/>
      <c r="CU383" s="196"/>
      <c r="CV383" s="196"/>
      <c r="CW383" s="196"/>
      <c r="CX383" s="196"/>
      <c r="CY383" s="196"/>
      <c r="CZ383" s="196"/>
      <c r="DA383" s="196"/>
      <c r="DB383" s="196"/>
      <c r="DC383" s="196"/>
      <c r="DD383" s="196"/>
      <c r="DE383" s="196"/>
      <c r="DF383" s="196"/>
      <c r="DG383" s="196"/>
      <c r="DH383" s="196"/>
      <c r="DI383" s="196"/>
    </row>
    <row r="384" spans="1:121"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6"/>
      <c r="BN384" s="196"/>
      <c r="BO384" s="196"/>
      <c r="BP384" s="196"/>
      <c r="BQ384" s="196"/>
      <c r="BR384" s="196"/>
      <c r="BS384" s="196"/>
      <c r="BT384" s="196"/>
      <c r="BU384" s="196"/>
      <c r="BV384" s="196"/>
      <c r="BW384" s="196"/>
      <c r="BX384" s="196"/>
      <c r="BY384" s="196"/>
      <c r="BZ384" s="196"/>
      <c r="CA384" s="196"/>
      <c r="CB384" s="196"/>
      <c r="CC384" s="196"/>
      <c r="CD384" s="196"/>
      <c r="CE384" s="196"/>
      <c r="CF384" s="196"/>
      <c r="CG384" s="196"/>
      <c r="CH384" s="196"/>
      <c r="CI384" s="196"/>
      <c r="CJ384" s="196"/>
      <c r="CK384" s="196"/>
      <c r="CL384" s="196"/>
      <c r="CM384" s="196"/>
      <c r="CN384" s="196"/>
      <c r="CO384" s="196"/>
      <c r="CP384" s="196"/>
      <c r="CQ384" s="196"/>
      <c r="CR384" s="196"/>
      <c r="CS384" s="196"/>
      <c r="CT384" s="196"/>
      <c r="CU384" s="196"/>
      <c r="CV384" s="196"/>
      <c r="CW384" s="196"/>
      <c r="CX384" s="196"/>
      <c r="CY384" s="196"/>
      <c r="CZ384" s="196"/>
      <c r="DA384" s="196"/>
      <c r="DB384" s="196"/>
      <c r="DC384" s="196"/>
      <c r="DD384" s="196"/>
      <c r="DE384" s="196"/>
      <c r="DF384" s="196"/>
      <c r="DG384" s="196"/>
      <c r="DH384" s="196"/>
      <c r="DI384" s="196"/>
    </row>
    <row r="385" spans="1:121"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6"/>
      <c r="BR385" s="196"/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6"/>
      <c r="CM385" s="196"/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6"/>
      <c r="DH385" s="196"/>
      <c r="DI385" s="196"/>
    </row>
    <row r="386" spans="1:121"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6"/>
      <c r="BN386" s="196"/>
      <c r="BO386" s="196"/>
      <c r="BP386" s="196"/>
      <c r="BQ386" s="196"/>
      <c r="BR386" s="196"/>
      <c r="BS386" s="196"/>
      <c r="BT386" s="196"/>
      <c r="BU386" s="196"/>
      <c r="BV386" s="196"/>
      <c r="BW386" s="196"/>
      <c r="BX386" s="196"/>
      <c r="BY386" s="196"/>
      <c r="BZ386" s="196"/>
      <c r="CA386" s="196"/>
      <c r="CB386" s="196"/>
      <c r="CC386" s="196"/>
      <c r="CD386" s="196"/>
      <c r="CE386" s="196"/>
      <c r="CF386" s="196"/>
      <c r="CG386" s="196"/>
      <c r="CH386" s="196"/>
      <c r="CI386" s="196"/>
      <c r="CJ386" s="196"/>
      <c r="CK386" s="196"/>
      <c r="CL386" s="196"/>
      <c r="CM386" s="196"/>
      <c r="CN386" s="196"/>
      <c r="CO386" s="196"/>
      <c r="CP386" s="196"/>
      <c r="CQ386" s="196"/>
      <c r="CR386" s="196"/>
      <c r="CS386" s="196"/>
      <c r="CT386" s="196"/>
      <c r="CU386" s="196"/>
      <c r="CV386" s="196"/>
      <c r="CW386" s="196"/>
      <c r="CX386" s="196"/>
      <c r="CY386" s="196"/>
      <c r="CZ386" s="196"/>
      <c r="DA386" s="196"/>
      <c r="DB386" s="196"/>
      <c r="DC386" s="196"/>
      <c r="DD386" s="196"/>
      <c r="DE386" s="196"/>
      <c r="DF386" s="196"/>
      <c r="DG386" s="196"/>
      <c r="DH386" s="196"/>
      <c r="DI386" s="196"/>
    </row>
    <row r="387" spans="1:121"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6"/>
      <c r="BN387" s="196"/>
      <c r="BO387" s="196"/>
      <c r="BP387" s="196"/>
      <c r="BQ387" s="196"/>
      <c r="BR387" s="196"/>
      <c r="BS387" s="196"/>
      <c r="BT387" s="196"/>
      <c r="BU387" s="196"/>
      <c r="BV387" s="196"/>
      <c r="BW387" s="196"/>
      <c r="BX387" s="196"/>
      <c r="BY387" s="196"/>
      <c r="BZ387" s="196"/>
      <c r="CA387" s="196"/>
      <c r="CB387" s="196"/>
      <c r="CC387" s="196"/>
      <c r="CD387" s="196"/>
      <c r="CE387" s="196"/>
      <c r="CF387" s="196"/>
      <c r="CG387" s="196"/>
      <c r="CH387" s="196"/>
      <c r="CI387" s="196"/>
      <c r="CJ387" s="196"/>
      <c r="CK387" s="196"/>
      <c r="CL387" s="196"/>
      <c r="CM387" s="196"/>
      <c r="CN387" s="196"/>
      <c r="CO387" s="196"/>
      <c r="CP387" s="196"/>
      <c r="CQ387" s="196"/>
      <c r="CR387" s="196"/>
      <c r="CS387" s="196"/>
      <c r="CT387" s="196"/>
      <c r="CU387" s="196"/>
      <c r="CV387" s="196"/>
      <c r="CW387" s="196"/>
      <c r="CX387" s="196"/>
      <c r="CY387" s="196"/>
      <c r="CZ387" s="196"/>
      <c r="DA387" s="196"/>
      <c r="DB387" s="196"/>
      <c r="DC387" s="196"/>
      <c r="DD387" s="196"/>
      <c r="DE387" s="196"/>
      <c r="DF387" s="196"/>
      <c r="DG387" s="196"/>
      <c r="DH387" s="196"/>
      <c r="DI387" s="196"/>
    </row>
    <row r="388" spans="1:121"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6"/>
      <c r="BN388" s="196"/>
      <c r="BO388" s="196"/>
      <c r="BP388" s="196"/>
      <c r="BQ388" s="196"/>
      <c r="BR388" s="196"/>
      <c r="BS388" s="196"/>
      <c r="BT388" s="196"/>
      <c r="BU388" s="196"/>
      <c r="BV388" s="196"/>
      <c r="BW388" s="196"/>
      <c r="BX388" s="196"/>
      <c r="BY388" s="196"/>
      <c r="BZ388" s="196"/>
      <c r="CA388" s="196"/>
      <c r="CB388" s="196"/>
      <c r="CC388" s="196"/>
      <c r="CD388" s="196"/>
      <c r="CE388" s="196"/>
      <c r="CF388" s="196"/>
      <c r="CG388" s="196"/>
      <c r="CH388" s="196"/>
      <c r="CI388" s="196"/>
      <c r="CJ388" s="196"/>
      <c r="CK388" s="196"/>
      <c r="CL388" s="196"/>
      <c r="CM388" s="196"/>
      <c r="CN388" s="196"/>
      <c r="CO388" s="196"/>
      <c r="CP388" s="196"/>
      <c r="CQ388" s="196"/>
      <c r="CR388" s="196"/>
      <c r="CS388" s="196"/>
      <c r="CT388" s="196"/>
      <c r="CU388" s="196"/>
      <c r="CV388" s="196"/>
      <c r="CW388" s="196"/>
      <c r="CX388" s="196"/>
      <c r="CY388" s="196"/>
      <c r="CZ388" s="196"/>
      <c r="DA388" s="196"/>
      <c r="DB388" s="196"/>
      <c r="DC388" s="196"/>
      <c r="DD388" s="196"/>
      <c r="DE388" s="196"/>
      <c r="DF388" s="196"/>
      <c r="DG388" s="196"/>
      <c r="DH388" s="196"/>
      <c r="DI388" s="196"/>
    </row>
    <row r="389" spans="1:121"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196"/>
      <c r="BN389" s="196"/>
      <c r="BO389" s="196"/>
      <c r="BP389" s="196"/>
      <c r="BQ389" s="196"/>
      <c r="BR389" s="196"/>
      <c r="BS389" s="196"/>
      <c r="BT389" s="196"/>
      <c r="BU389" s="196"/>
      <c r="BV389" s="196"/>
      <c r="BW389" s="196"/>
      <c r="BX389" s="196"/>
      <c r="BY389" s="196"/>
      <c r="BZ389" s="196"/>
      <c r="CA389" s="196"/>
      <c r="CB389" s="196"/>
      <c r="CC389" s="196"/>
      <c r="CD389" s="196"/>
      <c r="CE389" s="196"/>
      <c r="CF389" s="196"/>
      <c r="CG389" s="196"/>
      <c r="CH389" s="196"/>
      <c r="CI389" s="196"/>
      <c r="CJ389" s="196"/>
      <c r="CK389" s="196"/>
      <c r="CL389" s="196"/>
      <c r="CM389" s="196"/>
      <c r="CN389" s="196"/>
      <c r="CO389" s="196"/>
      <c r="CP389" s="196"/>
      <c r="CQ389" s="196"/>
      <c r="CR389" s="196"/>
      <c r="CS389" s="196"/>
      <c r="CT389" s="196"/>
      <c r="CU389" s="196"/>
      <c r="CV389" s="196"/>
      <c r="CW389" s="196"/>
      <c r="CX389" s="196"/>
      <c r="CY389" s="196"/>
      <c r="CZ389" s="196"/>
      <c r="DA389" s="196"/>
      <c r="DB389" s="196"/>
      <c r="DC389" s="196"/>
      <c r="DD389" s="196"/>
      <c r="DE389" s="196"/>
      <c r="DF389" s="196"/>
      <c r="DG389" s="196"/>
      <c r="DH389" s="196"/>
      <c r="DI389" s="196"/>
    </row>
    <row r="390" spans="1:121"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196"/>
      <c r="BN390" s="196"/>
      <c r="BO390" s="196"/>
      <c r="BP390" s="196"/>
      <c r="BQ390" s="196"/>
      <c r="BR390" s="196"/>
      <c r="BS390" s="196"/>
      <c r="BT390" s="196"/>
      <c r="BU390" s="196"/>
      <c r="BV390" s="196"/>
      <c r="BW390" s="196"/>
      <c r="BX390" s="196"/>
      <c r="BY390" s="196"/>
      <c r="BZ390" s="196"/>
      <c r="CA390" s="196"/>
      <c r="CB390" s="196"/>
      <c r="CC390" s="196"/>
      <c r="CD390" s="196"/>
      <c r="CE390" s="196"/>
      <c r="CF390" s="196"/>
      <c r="CG390" s="196"/>
      <c r="CH390" s="196"/>
      <c r="CI390" s="196"/>
      <c r="CJ390" s="196"/>
      <c r="CK390" s="196"/>
      <c r="CL390" s="196"/>
      <c r="CM390" s="196"/>
      <c r="CN390" s="196"/>
      <c r="CO390" s="196"/>
      <c r="CP390" s="196"/>
      <c r="CQ390" s="196"/>
      <c r="CR390" s="196"/>
      <c r="CS390" s="196"/>
      <c r="CT390" s="196"/>
      <c r="CU390" s="196"/>
      <c r="CV390" s="196"/>
      <c r="CW390" s="196"/>
      <c r="CX390" s="196"/>
      <c r="CY390" s="196"/>
      <c r="CZ390" s="196"/>
      <c r="DA390" s="196"/>
      <c r="DB390" s="196"/>
      <c r="DC390" s="196"/>
      <c r="DD390" s="196"/>
      <c r="DE390" s="196"/>
      <c r="DF390" s="196"/>
      <c r="DG390" s="196"/>
      <c r="DH390" s="196"/>
      <c r="DI390" s="196"/>
    </row>
    <row r="391" spans="1:121"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196"/>
      <c r="BN391" s="196"/>
      <c r="BO391" s="196"/>
      <c r="BP391" s="196"/>
      <c r="BQ391" s="196"/>
      <c r="BR391" s="196"/>
      <c r="BS391" s="196"/>
      <c r="BT391" s="196"/>
      <c r="BU391" s="196"/>
      <c r="BV391" s="196"/>
      <c r="BW391" s="196"/>
      <c r="BX391" s="196"/>
      <c r="BY391" s="196"/>
      <c r="BZ391" s="196"/>
      <c r="CA391" s="196"/>
      <c r="CB391" s="196"/>
      <c r="CC391" s="196"/>
      <c r="CD391" s="196"/>
      <c r="CE391" s="196"/>
      <c r="CF391" s="196"/>
      <c r="CG391" s="196"/>
      <c r="CH391" s="196"/>
      <c r="CI391" s="196"/>
      <c r="CJ391" s="196"/>
      <c r="CK391" s="196"/>
      <c r="CL391" s="196"/>
      <c r="CM391" s="196"/>
      <c r="CN391" s="196"/>
      <c r="CO391" s="196"/>
      <c r="CP391" s="196"/>
      <c r="CQ391" s="196"/>
      <c r="CR391" s="196"/>
      <c r="CS391" s="196"/>
      <c r="CT391" s="196"/>
      <c r="CU391" s="196"/>
      <c r="CV391" s="196"/>
      <c r="CW391" s="196"/>
      <c r="CX391" s="196"/>
      <c r="CY391" s="196"/>
      <c r="CZ391" s="196"/>
      <c r="DA391" s="196"/>
      <c r="DB391" s="196"/>
      <c r="DC391" s="196"/>
      <c r="DD391" s="196"/>
      <c r="DE391" s="196"/>
      <c r="DF391" s="196"/>
      <c r="DG391" s="196"/>
      <c r="DH391" s="196"/>
      <c r="DI391" s="196"/>
    </row>
    <row r="392" spans="1:121"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196"/>
      <c r="BN392" s="196"/>
      <c r="BO392" s="196"/>
      <c r="BP392" s="196"/>
      <c r="BQ392" s="196"/>
      <c r="BR392" s="196"/>
      <c r="BS392" s="196"/>
      <c r="BT392" s="196"/>
      <c r="BU392" s="196"/>
      <c r="BV392" s="196"/>
      <c r="BW392" s="196"/>
      <c r="BX392" s="196"/>
      <c r="BY392" s="196"/>
      <c r="BZ392" s="196"/>
      <c r="CA392" s="196"/>
      <c r="CB392" s="196"/>
      <c r="CC392" s="196"/>
      <c r="CD392" s="196"/>
      <c r="CE392" s="196"/>
      <c r="CF392" s="196"/>
      <c r="CG392" s="196"/>
      <c r="CH392" s="196"/>
      <c r="CI392" s="196"/>
      <c r="CJ392" s="196"/>
      <c r="CK392" s="196"/>
      <c r="CL392" s="196"/>
      <c r="CM392" s="196"/>
      <c r="CN392" s="196"/>
      <c r="CO392" s="196"/>
      <c r="CP392" s="196"/>
      <c r="CQ392" s="196"/>
      <c r="CR392" s="196"/>
      <c r="CS392" s="196"/>
      <c r="CT392" s="196"/>
      <c r="CU392" s="196"/>
      <c r="CV392" s="196"/>
      <c r="CW392" s="196"/>
      <c r="CX392" s="196"/>
      <c r="CY392" s="196"/>
      <c r="CZ392" s="196"/>
      <c r="DA392" s="196"/>
      <c r="DB392" s="196"/>
      <c r="DC392" s="196"/>
      <c r="DD392" s="196"/>
      <c r="DE392" s="196"/>
      <c r="DF392" s="196"/>
      <c r="DG392" s="196"/>
      <c r="DH392" s="196"/>
      <c r="DI392" s="196"/>
    </row>
    <row r="393" spans="1:121"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196"/>
      <c r="AT393" s="196"/>
      <c r="AU393" s="196"/>
      <c r="AV393" s="196"/>
      <c r="AW393" s="196"/>
      <c r="AX393" s="196"/>
      <c r="AY393" s="196"/>
      <c r="AZ393" s="196"/>
      <c r="BA393" s="196"/>
      <c r="BB393" s="196"/>
      <c r="BC393" s="196"/>
      <c r="BD393" s="196"/>
      <c r="BE393" s="196"/>
      <c r="BF393" s="196"/>
      <c r="BG393" s="196"/>
      <c r="BH393" s="196"/>
      <c r="BI393" s="196"/>
      <c r="BJ393" s="196"/>
      <c r="BK393" s="196"/>
      <c r="BL393" s="196"/>
      <c r="BM393" s="196"/>
      <c r="BN393" s="196"/>
      <c r="BO393" s="196"/>
      <c r="BP393" s="196"/>
      <c r="BQ393" s="196"/>
      <c r="BR393" s="196"/>
      <c r="BS393" s="196"/>
      <c r="BT393" s="196"/>
      <c r="BU393" s="196"/>
      <c r="BV393" s="196"/>
      <c r="BW393" s="196"/>
      <c r="BX393" s="196"/>
      <c r="BY393" s="196"/>
      <c r="BZ393" s="196"/>
      <c r="CA393" s="196"/>
      <c r="CB393" s="196"/>
      <c r="CC393" s="196"/>
      <c r="CD393" s="196"/>
      <c r="CE393" s="196"/>
      <c r="CF393" s="196"/>
      <c r="CG393" s="196"/>
      <c r="CH393" s="196"/>
      <c r="CI393" s="196"/>
      <c r="CJ393" s="196"/>
      <c r="CK393" s="196"/>
      <c r="CL393" s="196"/>
      <c r="CM393" s="196"/>
      <c r="CN393" s="196"/>
      <c r="CO393" s="196"/>
      <c r="CP393" s="196"/>
      <c r="CQ393" s="196"/>
      <c r="CR393" s="196"/>
      <c r="CS393" s="196"/>
      <c r="CT393" s="196"/>
      <c r="CU393" s="196"/>
      <c r="CV393" s="196"/>
      <c r="CW393" s="196"/>
      <c r="CX393" s="196"/>
      <c r="CY393" s="196"/>
      <c r="CZ393" s="196"/>
      <c r="DA393" s="196"/>
      <c r="DB393" s="196"/>
      <c r="DC393" s="196"/>
      <c r="DD393" s="196"/>
      <c r="DE393" s="196"/>
      <c r="DF393" s="196"/>
      <c r="DG393" s="196"/>
      <c r="DH393" s="196"/>
      <c r="DI393" s="196"/>
    </row>
    <row r="394" spans="1:121"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96"/>
      <c r="AT394" s="196"/>
      <c r="AU394" s="196"/>
      <c r="AV394" s="196"/>
      <c r="AW394" s="196"/>
      <c r="AX394" s="196"/>
      <c r="AY394" s="196"/>
      <c r="AZ394" s="196"/>
      <c r="BA394" s="196"/>
      <c r="BB394" s="196"/>
      <c r="BC394" s="196"/>
      <c r="BD394" s="196"/>
      <c r="BE394" s="196"/>
      <c r="BF394" s="196"/>
      <c r="BG394" s="196"/>
      <c r="BH394" s="196"/>
      <c r="BI394" s="196"/>
      <c r="BJ394" s="196"/>
      <c r="BK394" s="196"/>
      <c r="BL394" s="196"/>
      <c r="BM394" s="196"/>
      <c r="BN394" s="196"/>
      <c r="BO394" s="196"/>
      <c r="BP394" s="196"/>
      <c r="BQ394" s="196"/>
      <c r="BR394" s="196"/>
      <c r="BS394" s="196"/>
      <c r="BT394" s="196"/>
      <c r="BU394" s="196"/>
      <c r="BV394" s="196"/>
      <c r="BW394" s="196"/>
      <c r="BX394" s="196"/>
      <c r="BY394" s="196"/>
      <c r="BZ394" s="196"/>
      <c r="CA394" s="196"/>
      <c r="CB394" s="196"/>
      <c r="CC394" s="196"/>
      <c r="CD394" s="196"/>
      <c r="CE394" s="196"/>
      <c r="CF394" s="196"/>
      <c r="CG394" s="196"/>
      <c r="CH394" s="196"/>
      <c r="CI394" s="196"/>
      <c r="CJ394" s="196"/>
      <c r="CK394" s="196"/>
      <c r="CL394" s="196"/>
      <c r="CM394" s="196"/>
      <c r="CN394" s="196"/>
      <c r="CO394" s="196"/>
      <c r="CP394" s="196"/>
      <c r="CQ394" s="196"/>
      <c r="CR394" s="196"/>
      <c r="CS394" s="196"/>
      <c r="CT394" s="196"/>
      <c r="CU394" s="196"/>
      <c r="CV394" s="196"/>
      <c r="CW394" s="196"/>
      <c r="CX394" s="196"/>
      <c r="CY394" s="196"/>
      <c r="CZ394" s="196"/>
      <c r="DA394" s="196"/>
      <c r="DB394" s="196"/>
      <c r="DC394" s="196"/>
      <c r="DD394" s="196"/>
      <c r="DE394" s="196"/>
      <c r="DF394" s="196"/>
      <c r="DG394" s="196"/>
      <c r="DH394" s="196"/>
      <c r="DI394" s="196"/>
    </row>
    <row r="395" spans="1:121"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6"/>
      <c r="AH395" s="196"/>
      <c r="AI395" s="196"/>
      <c r="AJ395" s="196"/>
      <c r="AK395" s="196"/>
      <c r="AL395" s="196"/>
      <c r="AM395" s="196"/>
      <c r="AN395" s="196"/>
      <c r="AO395" s="196"/>
      <c r="AP395" s="196"/>
      <c r="AQ395" s="196"/>
      <c r="AR395" s="196"/>
      <c r="AS395" s="196"/>
      <c r="AT395" s="196"/>
      <c r="AU395" s="196"/>
      <c r="AV395" s="196"/>
      <c r="AW395" s="196"/>
      <c r="AX395" s="196"/>
      <c r="AY395" s="196"/>
      <c r="AZ395" s="196"/>
      <c r="BA395" s="196"/>
      <c r="BB395" s="196"/>
      <c r="BC395" s="196"/>
      <c r="BD395" s="196"/>
      <c r="BE395" s="196"/>
      <c r="BF395" s="196"/>
      <c r="BG395" s="196"/>
      <c r="BH395" s="196"/>
      <c r="BI395" s="196"/>
      <c r="BJ395" s="196"/>
      <c r="BK395" s="196"/>
      <c r="BL395" s="196"/>
      <c r="BM395" s="196"/>
      <c r="BN395" s="196"/>
      <c r="BO395" s="196"/>
      <c r="BP395" s="196"/>
      <c r="BQ395" s="196"/>
      <c r="BR395" s="196"/>
      <c r="BS395" s="196"/>
      <c r="BT395" s="196"/>
      <c r="BU395" s="196"/>
      <c r="BV395" s="196"/>
      <c r="BW395" s="196"/>
      <c r="BX395" s="196"/>
      <c r="BY395" s="196"/>
      <c r="BZ395" s="196"/>
      <c r="CA395" s="196"/>
      <c r="CB395" s="196"/>
      <c r="CC395" s="196"/>
      <c r="CD395" s="196"/>
      <c r="CE395" s="196"/>
      <c r="CF395" s="196"/>
      <c r="CG395" s="196"/>
      <c r="CH395" s="196"/>
      <c r="CI395" s="196"/>
      <c r="CJ395" s="196"/>
      <c r="CK395" s="196"/>
      <c r="CL395" s="196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</row>
    <row r="396" spans="1:121"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  <c r="AB396" s="196"/>
      <c r="AC396" s="196"/>
      <c r="AD396" s="196"/>
      <c r="AE396" s="196"/>
      <c r="AF396" s="196"/>
      <c r="AG396" s="196"/>
      <c r="AH396" s="196"/>
      <c r="AI396" s="196"/>
      <c r="AJ396" s="196"/>
      <c r="AK396" s="196"/>
      <c r="AL396" s="196"/>
      <c r="AM396" s="196"/>
      <c r="AN396" s="196"/>
      <c r="AO396" s="196"/>
      <c r="AP396" s="196"/>
      <c r="AQ396" s="196"/>
      <c r="AR396" s="196"/>
      <c r="AS396" s="196"/>
      <c r="AT396" s="196"/>
      <c r="AU396" s="196"/>
      <c r="AV396" s="196"/>
      <c r="AW396" s="196"/>
      <c r="AX396" s="196"/>
      <c r="AY396" s="196"/>
      <c r="AZ396" s="196"/>
      <c r="BA396" s="196"/>
      <c r="BB396" s="196"/>
      <c r="BC396" s="196"/>
      <c r="BD396" s="196"/>
      <c r="BE396" s="196"/>
      <c r="BF396" s="196"/>
      <c r="BG396" s="196"/>
      <c r="BH396" s="196"/>
      <c r="BI396" s="196"/>
      <c r="BJ396" s="196"/>
      <c r="BK396" s="196"/>
      <c r="BL396" s="196"/>
      <c r="BM396" s="196"/>
      <c r="BN396" s="196"/>
      <c r="BO396" s="196"/>
      <c r="BP396" s="196"/>
      <c r="BQ396" s="196"/>
      <c r="BR396" s="196"/>
      <c r="BS396" s="196"/>
      <c r="BT396" s="196"/>
      <c r="BU396" s="196"/>
      <c r="BV396" s="196"/>
      <c r="BW396" s="196"/>
      <c r="BX396" s="196"/>
      <c r="BY396" s="196"/>
      <c r="BZ396" s="196"/>
      <c r="CA396" s="196"/>
      <c r="CB396" s="196"/>
      <c r="CC396" s="196"/>
      <c r="CD396" s="196"/>
      <c r="CE396" s="196"/>
      <c r="CF396" s="196"/>
      <c r="CG396" s="196"/>
      <c r="CH396" s="196"/>
      <c r="CI396" s="196"/>
      <c r="CJ396" s="196"/>
      <c r="CK396" s="196"/>
      <c r="CL396" s="196"/>
      <c r="CM396" s="196"/>
      <c r="CN396" s="196"/>
      <c r="CO396" s="196"/>
      <c r="CP396" s="196"/>
      <c r="CQ396" s="196"/>
      <c r="CR396" s="196"/>
      <c r="CS396" s="196"/>
      <c r="CT396" s="196"/>
      <c r="CU396" s="196"/>
      <c r="CV396" s="196"/>
      <c r="CW396" s="196"/>
      <c r="CX396" s="196"/>
      <c r="CY396" s="196"/>
      <c r="CZ396" s="196"/>
      <c r="DA396" s="196"/>
      <c r="DB396" s="196"/>
      <c r="DC396" s="196"/>
      <c r="DD396" s="196"/>
      <c r="DE396" s="196"/>
      <c r="DF396" s="196"/>
      <c r="DG396" s="196"/>
      <c r="DH396" s="196"/>
      <c r="DI396" s="196"/>
    </row>
    <row r="397" spans="1:121"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6"/>
      <c r="AT397" s="196"/>
      <c r="AU397" s="196"/>
      <c r="AV397" s="196"/>
      <c r="AW397" s="196"/>
      <c r="AX397" s="196"/>
      <c r="AY397" s="196"/>
      <c r="AZ397" s="196"/>
      <c r="BA397" s="196"/>
      <c r="BB397" s="196"/>
      <c r="BC397" s="196"/>
      <c r="BD397" s="196"/>
      <c r="BE397" s="196"/>
      <c r="BF397" s="196"/>
      <c r="BG397" s="196"/>
      <c r="BH397" s="196"/>
      <c r="BI397" s="196"/>
      <c r="BJ397" s="196"/>
      <c r="BK397" s="196"/>
      <c r="BL397" s="196"/>
      <c r="BM397" s="196"/>
      <c r="BN397" s="196"/>
      <c r="BO397" s="196"/>
      <c r="BP397" s="196"/>
      <c r="BQ397" s="196"/>
      <c r="BR397" s="196"/>
      <c r="BS397" s="196"/>
      <c r="BT397" s="196"/>
      <c r="BU397" s="196"/>
      <c r="BV397" s="196"/>
      <c r="BW397" s="196"/>
      <c r="BX397" s="196"/>
      <c r="BY397" s="196"/>
      <c r="BZ397" s="196"/>
      <c r="CA397" s="196"/>
      <c r="CB397" s="196"/>
      <c r="CC397" s="196"/>
      <c r="CD397" s="196"/>
      <c r="CE397" s="196"/>
      <c r="CF397" s="196"/>
      <c r="CG397" s="196"/>
      <c r="CH397" s="196"/>
      <c r="CI397" s="196"/>
      <c r="CJ397" s="196"/>
      <c r="CK397" s="196"/>
      <c r="CL397" s="196"/>
      <c r="CM397" s="196"/>
      <c r="CN397" s="196"/>
      <c r="CO397" s="196"/>
      <c r="CP397" s="196"/>
      <c r="CQ397" s="196"/>
      <c r="CR397" s="196"/>
      <c r="CS397" s="196"/>
      <c r="CT397" s="196"/>
      <c r="CU397" s="196"/>
      <c r="CV397" s="196"/>
      <c r="CW397" s="196"/>
      <c r="CX397" s="196"/>
      <c r="CY397" s="196"/>
      <c r="CZ397" s="196"/>
      <c r="DA397" s="196"/>
      <c r="DB397" s="196"/>
      <c r="DC397" s="196"/>
      <c r="DD397" s="196"/>
      <c r="DE397" s="196"/>
      <c r="DF397" s="196"/>
      <c r="DG397" s="196"/>
      <c r="DH397" s="196"/>
      <c r="DI397" s="196"/>
    </row>
    <row r="398" spans="1:121"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6"/>
      <c r="AT398" s="196"/>
      <c r="AU398" s="196"/>
      <c r="AV398" s="196"/>
      <c r="AW398" s="196"/>
      <c r="AX398" s="196"/>
      <c r="AY398" s="196"/>
      <c r="AZ398" s="196"/>
      <c r="BA398" s="196"/>
      <c r="BB398" s="196"/>
      <c r="BC398" s="196"/>
      <c r="BD398" s="196"/>
      <c r="BE398" s="196"/>
      <c r="BF398" s="196"/>
      <c r="BG398" s="196"/>
      <c r="BH398" s="196"/>
      <c r="BI398" s="196"/>
      <c r="BJ398" s="196"/>
      <c r="BK398" s="196"/>
      <c r="BL398" s="196"/>
      <c r="BM398" s="196"/>
      <c r="BN398" s="196"/>
      <c r="BO398" s="196"/>
      <c r="BP398" s="196"/>
      <c r="BQ398" s="196"/>
      <c r="BR398" s="196"/>
      <c r="BS398" s="196"/>
      <c r="BT398" s="196"/>
      <c r="BU398" s="196"/>
      <c r="BV398" s="196"/>
      <c r="BW398" s="196"/>
      <c r="BX398" s="196"/>
      <c r="BY398" s="196"/>
      <c r="BZ398" s="196"/>
      <c r="CA398" s="196"/>
      <c r="CB398" s="196"/>
      <c r="CC398" s="196"/>
      <c r="CD398" s="196"/>
      <c r="CE398" s="196"/>
      <c r="CF398" s="196"/>
      <c r="CG398" s="196"/>
      <c r="CH398" s="196"/>
      <c r="CI398" s="196"/>
      <c r="CJ398" s="196"/>
      <c r="CK398" s="196"/>
      <c r="CL398" s="196"/>
      <c r="CM398" s="196"/>
      <c r="CN398" s="196"/>
      <c r="CO398" s="196"/>
      <c r="CP398" s="196"/>
      <c r="CQ398" s="196"/>
      <c r="CR398" s="196"/>
      <c r="CS398" s="196"/>
      <c r="CT398" s="196"/>
      <c r="CU398" s="196"/>
      <c r="CV398" s="196"/>
      <c r="CW398" s="196"/>
      <c r="CX398" s="196"/>
      <c r="CY398" s="196"/>
      <c r="CZ398" s="196"/>
      <c r="DA398" s="196"/>
      <c r="DB398" s="196"/>
      <c r="DC398" s="196"/>
      <c r="DD398" s="196"/>
      <c r="DE398" s="196"/>
      <c r="DF398" s="196"/>
      <c r="DG398" s="196"/>
      <c r="DH398" s="196"/>
      <c r="DI398" s="196"/>
    </row>
    <row r="399" spans="1:121"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6"/>
      <c r="AT399" s="196"/>
      <c r="AU399" s="196"/>
      <c r="AV399" s="196"/>
      <c r="AW399" s="196"/>
      <c r="AX399" s="196"/>
      <c r="AY399" s="196"/>
      <c r="AZ399" s="196"/>
      <c r="BA399" s="196"/>
      <c r="BB399" s="196"/>
      <c r="BC399" s="196"/>
      <c r="BD399" s="196"/>
      <c r="BE399" s="196"/>
      <c r="BF399" s="196"/>
      <c r="BG399" s="196"/>
      <c r="BH399" s="196"/>
      <c r="BI399" s="196"/>
      <c r="BJ399" s="196"/>
      <c r="BK399" s="196"/>
      <c r="BL399" s="196"/>
      <c r="BM399" s="196"/>
      <c r="BN399" s="196"/>
      <c r="BO399" s="196"/>
      <c r="BP399" s="196"/>
      <c r="BQ399" s="196"/>
      <c r="BR399" s="196"/>
      <c r="BS399" s="196"/>
      <c r="BT399" s="196"/>
      <c r="BU399" s="196"/>
      <c r="BV399" s="196"/>
      <c r="BW399" s="196"/>
      <c r="BX399" s="196"/>
      <c r="BY399" s="196"/>
      <c r="BZ399" s="196"/>
      <c r="CA399" s="196"/>
      <c r="CB399" s="196"/>
      <c r="CC399" s="196"/>
      <c r="CD399" s="196"/>
      <c r="CE399" s="196"/>
      <c r="CF399" s="196"/>
      <c r="CG399" s="196"/>
      <c r="CH399" s="196"/>
      <c r="CI399" s="196"/>
      <c r="CJ399" s="196"/>
      <c r="CK399" s="196"/>
      <c r="CL399" s="196"/>
      <c r="CM399" s="196"/>
      <c r="CN399" s="196"/>
      <c r="CO399" s="196"/>
      <c r="CP399" s="196"/>
      <c r="CQ399" s="196"/>
      <c r="CR399" s="196"/>
      <c r="CS399" s="196"/>
      <c r="CT399" s="196"/>
      <c r="CU399" s="196"/>
      <c r="CV399" s="196"/>
      <c r="CW399" s="196"/>
      <c r="CX399" s="196"/>
      <c r="CY399" s="196"/>
      <c r="CZ399" s="196"/>
      <c r="DA399" s="196"/>
      <c r="DB399" s="196"/>
      <c r="DC399" s="196"/>
      <c r="DD399" s="196"/>
      <c r="DE399" s="196"/>
      <c r="DF399" s="196"/>
      <c r="DG399" s="196"/>
      <c r="DH399" s="196"/>
      <c r="DI399" s="196"/>
    </row>
    <row r="400" spans="1:121"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6"/>
      <c r="AT400" s="196"/>
      <c r="AU400" s="196"/>
      <c r="AV400" s="196"/>
      <c r="AW400" s="196"/>
      <c r="AX400" s="196"/>
      <c r="AY400" s="196"/>
      <c r="AZ400" s="196"/>
      <c r="BA400" s="196"/>
      <c r="BB400" s="196"/>
      <c r="BC400" s="196"/>
      <c r="BD400" s="196"/>
      <c r="BE400" s="196"/>
      <c r="BF400" s="196"/>
      <c r="BG400" s="196"/>
      <c r="BH400" s="196"/>
      <c r="BI400" s="196"/>
      <c r="BJ400" s="196"/>
      <c r="BK400" s="196"/>
      <c r="BL400" s="196"/>
      <c r="BM400" s="196"/>
      <c r="BN400" s="196"/>
      <c r="BO400" s="196"/>
      <c r="BP400" s="196"/>
      <c r="BQ400" s="196"/>
      <c r="BR400" s="196"/>
      <c r="BS400" s="196"/>
      <c r="BT400" s="196"/>
      <c r="BU400" s="196"/>
      <c r="BV400" s="196"/>
      <c r="BW400" s="196"/>
      <c r="BX400" s="196"/>
      <c r="BY400" s="196"/>
      <c r="BZ400" s="196"/>
      <c r="CA400" s="196"/>
      <c r="CB400" s="196"/>
      <c r="CC400" s="196"/>
      <c r="CD400" s="196"/>
      <c r="CE400" s="196"/>
      <c r="CF400" s="196"/>
      <c r="CG400" s="196"/>
      <c r="CH400" s="196"/>
      <c r="CI400" s="196"/>
      <c r="CJ400" s="196"/>
      <c r="CK400" s="196"/>
      <c r="CL400" s="196"/>
      <c r="CM400" s="196"/>
      <c r="CN400" s="196"/>
      <c r="CO400" s="196"/>
      <c r="CP400" s="196"/>
      <c r="CQ400" s="196"/>
      <c r="CR400" s="196"/>
      <c r="CS400" s="196"/>
      <c r="CT400" s="196"/>
      <c r="CU400" s="196"/>
      <c r="CV400" s="196"/>
      <c r="CW400" s="196"/>
      <c r="CX400" s="196"/>
      <c r="CY400" s="196"/>
      <c r="CZ400" s="196"/>
      <c r="DA400" s="196"/>
      <c r="DB400" s="196"/>
      <c r="DC400" s="196"/>
      <c r="DD400" s="196"/>
      <c r="DE400" s="196"/>
      <c r="DF400" s="196"/>
      <c r="DG400" s="196"/>
      <c r="DH400" s="196"/>
      <c r="DI400" s="196"/>
    </row>
    <row r="401" spans="1:121"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6"/>
      <c r="AT401" s="196"/>
      <c r="AU401" s="196"/>
      <c r="AV401" s="196"/>
      <c r="AW401" s="196"/>
      <c r="AX401" s="196"/>
      <c r="AY401" s="196"/>
      <c r="AZ401" s="196"/>
      <c r="BA401" s="196"/>
      <c r="BB401" s="196"/>
      <c r="BC401" s="196"/>
      <c r="BD401" s="196"/>
      <c r="BE401" s="196"/>
      <c r="BF401" s="196"/>
      <c r="BG401" s="196"/>
      <c r="BH401" s="196"/>
      <c r="BI401" s="196"/>
      <c r="BJ401" s="196"/>
      <c r="BK401" s="196"/>
      <c r="BL401" s="196"/>
      <c r="BM401" s="196"/>
      <c r="BN401" s="196"/>
      <c r="BO401" s="196"/>
      <c r="BP401" s="196"/>
      <c r="BQ401" s="196"/>
      <c r="BR401" s="196"/>
      <c r="BS401" s="196"/>
      <c r="BT401" s="196"/>
      <c r="BU401" s="196"/>
      <c r="BV401" s="196"/>
      <c r="BW401" s="196"/>
      <c r="BX401" s="196"/>
      <c r="BY401" s="196"/>
      <c r="BZ401" s="196"/>
      <c r="CA401" s="196"/>
      <c r="CB401" s="196"/>
      <c r="CC401" s="196"/>
      <c r="CD401" s="196"/>
      <c r="CE401" s="196"/>
      <c r="CF401" s="196"/>
      <c r="CG401" s="196"/>
      <c r="CH401" s="196"/>
      <c r="CI401" s="196"/>
      <c r="CJ401" s="196"/>
      <c r="CK401" s="196"/>
      <c r="CL401" s="196"/>
      <c r="CM401" s="196"/>
      <c r="CN401" s="196"/>
      <c r="CO401" s="196"/>
      <c r="CP401" s="196"/>
      <c r="CQ401" s="196"/>
      <c r="CR401" s="196"/>
      <c r="CS401" s="196"/>
      <c r="CT401" s="196"/>
      <c r="CU401" s="196"/>
      <c r="CV401" s="196"/>
      <c r="CW401" s="196"/>
      <c r="CX401" s="196"/>
      <c r="CY401" s="196"/>
      <c r="CZ401" s="196"/>
      <c r="DA401" s="196"/>
      <c r="DB401" s="196"/>
      <c r="DC401" s="196"/>
      <c r="DD401" s="196"/>
      <c r="DE401" s="196"/>
      <c r="DF401" s="196"/>
      <c r="DG401" s="196"/>
      <c r="DH401" s="196"/>
      <c r="DI401" s="196"/>
    </row>
    <row r="402" spans="1:121"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6"/>
      <c r="BN402" s="196"/>
      <c r="BO402" s="196"/>
      <c r="BP402" s="196"/>
      <c r="BQ402" s="196"/>
      <c r="BR402" s="196"/>
      <c r="BS402" s="196"/>
      <c r="BT402" s="196"/>
      <c r="BU402" s="196"/>
      <c r="BV402" s="196"/>
      <c r="BW402" s="196"/>
      <c r="BX402" s="196"/>
      <c r="BY402" s="196"/>
      <c r="BZ402" s="196"/>
      <c r="CA402" s="196"/>
      <c r="CB402" s="196"/>
      <c r="CC402" s="196"/>
      <c r="CD402" s="196"/>
      <c r="CE402" s="196"/>
      <c r="CF402" s="196"/>
      <c r="CG402" s="196"/>
      <c r="CH402" s="196"/>
      <c r="CI402" s="196"/>
      <c r="CJ402" s="196"/>
      <c r="CK402" s="196"/>
      <c r="CL402" s="196"/>
      <c r="CM402" s="196"/>
      <c r="CN402" s="196"/>
      <c r="CO402" s="196"/>
      <c r="CP402" s="196"/>
      <c r="CQ402" s="196"/>
      <c r="CR402" s="196"/>
      <c r="CS402" s="196"/>
      <c r="CT402" s="196"/>
      <c r="CU402" s="196"/>
      <c r="CV402" s="196"/>
      <c r="CW402" s="196"/>
      <c r="CX402" s="196"/>
      <c r="CY402" s="196"/>
      <c r="CZ402" s="196"/>
      <c r="DA402" s="196"/>
      <c r="DB402" s="196"/>
      <c r="DC402" s="196"/>
      <c r="DD402" s="196"/>
      <c r="DE402" s="196"/>
      <c r="DF402" s="196"/>
      <c r="DG402" s="196"/>
      <c r="DH402" s="196"/>
      <c r="DI402" s="196"/>
    </row>
    <row r="403" spans="1:121"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6"/>
      <c r="BN403" s="196"/>
      <c r="BO403" s="196"/>
      <c r="BP403" s="196"/>
      <c r="BQ403" s="196"/>
      <c r="BR403" s="196"/>
      <c r="BS403" s="196"/>
      <c r="BT403" s="196"/>
      <c r="BU403" s="196"/>
      <c r="BV403" s="196"/>
      <c r="BW403" s="196"/>
      <c r="BX403" s="196"/>
      <c r="BY403" s="196"/>
      <c r="BZ403" s="196"/>
      <c r="CA403" s="196"/>
      <c r="CB403" s="196"/>
      <c r="CC403" s="196"/>
      <c r="CD403" s="196"/>
      <c r="CE403" s="196"/>
      <c r="CF403" s="196"/>
      <c r="CG403" s="196"/>
      <c r="CH403" s="196"/>
      <c r="CI403" s="196"/>
      <c r="CJ403" s="196"/>
      <c r="CK403" s="196"/>
      <c r="CL403" s="196"/>
      <c r="CM403" s="196"/>
      <c r="CN403" s="196"/>
      <c r="CO403" s="196"/>
      <c r="CP403" s="196"/>
      <c r="CQ403" s="196"/>
      <c r="CR403" s="196"/>
      <c r="CS403" s="196"/>
      <c r="CT403" s="196"/>
      <c r="CU403" s="196"/>
      <c r="CV403" s="196"/>
      <c r="CW403" s="196"/>
      <c r="CX403" s="196"/>
      <c r="CY403" s="196"/>
      <c r="CZ403" s="196"/>
      <c r="DA403" s="196"/>
      <c r="DB403" s="196"/>
      <c r="DC403" s="196"/>
      <c r="DD403" s="196"/>
      <c r="DE403" s="196"/>
      <c r="DF403" s="196"/>
      <c r="DG403" s="196"/>
      <c r="DH403" s="196"/>
      <c r="DI403" s="196"/>
    </row>
    <row r="404" spans="1:121"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6"/>
      <c r="BN404" s="196"/>
      <c r="BO404" s="196"/>
      <c r="BP404" s="196"/>
      <c r="BQ404" s="196"/>
      <c r="BR404" s="196"/>
      <c r="BS404" s="196"/>
      <c r="BT404" s="196"/>
      <c r="BU404" s="196"/>
      <c r="BV404" s="196"/>
      <c r="BW404" s="196"/>
      <c r="BX404" s="196"/>
      <c r="BY404" s="196"/>
      <c r="BZ404" s="196"/>
      <c r="CA404" s="196"/>
      <c r="CB404" s="196"/>
      <c r="CC404" s="196"/>
      <c r="CD404" s="196"/>
      <c r="CE404" s="196"/>
      <c r="CF404" s="196"/>
      <c r="CG404" s="196"/>
      <c r="CH404" s="196"/>
      <c r="CI404" s="196"/>
      <c r="CJ404" s="196"/>
      <c r="CK404" s="196"/>
      <c r="CL404" s="196"/>
      <c r="CM404" s="196"/>
      <c r="CN404" s="196"/>
      <c r="CO404" s="196"/>
      <c r="CP404" s="196"/>
      <c r="CQ404" s="196"/>
      <c r="CR404" s="196"/>
      <c r="CS404" s="196"/>
      <c r="CT404" s="196"/>
      <c r="CU404" s="196"/>
      <c r="CV404" s="196"/>
      <c r="CW404" s="196"/>
      <c r="CX404" s="196"/>
      <c r="CY404" s="196"/>
      <c r="CZ404" s="196"/>
      <c r="DA404" s="196"/>
      <c r="DB404" s="196"/>
      <c r="DC404" s="196"/>
      <c r="DD404" s="196"/>
      <c r="DE404" s="196"/>
      <c r="DF404" s="196"/>
      <c r="DG404" s="196"/>
      <c r="DH404" s="196"/>
      <c r="DI404" s="196"/>
    </row>
    <row r="405" spans="1:121"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6"/>
      <c r="BN405" s="196"/>
      <c r="BO405" s="196"/>
      <c r="BP405" s="196"/>
      <c r="BQ405" s="196"/>
      <c r="BR405" s="196"/>
      <c r="BS405" s="196"/>
      <c r="BT405" s="196"/>
      <c r="BU405" s="196"/>
      <c r="BV405" s="196"/>
      <c r="BW405" s="196"/>
      <c r="BX405" s="196"/>
      <c r="BY405" s="196"/>
      <c r="BZ405" s="196"/>
      <c r="CA405" s="196"/>
      <c r="CB405" s="196"/>
      <c r="CC405" s="196"/>
      <c r="CD405" s="196"/>
      <c r="CE405" s="196"/>
      <c r="CF405" s="196"/>
      <c r="CG405" s="196"/>
      <c r="CH405" s="196"/>
      <c r="CI405" s="196"/>
      <c r="CJ405" s="196"/>
      <c r="CK405" s="196"/>
      <c r="CL405" s="196"/>
      <c r="CM405" s="196"/>
      <c r="CN405" s="196"/>
      <c r="CO405" s="196"/>
      <c r="CP405" s="196"/>
      <c r="CQ405" s="196"/>
      <c r="CR405" s="196"/>
      <c r="CS405" s="196"/>
      <c r="CT405" s="196"/>
      <c r="CU405" s="196"/>
      <c r="CV405" s="196"/>
      <c r="CW405" s="196"/>
      <c r="CX405" s="196"/>
      <c r="CY405" s="196"/>
      <c r="CZ405" s="196"/>
      <c r="DA405" s="196"/>
      <c r="DB405" s="196"/>
      <c r="DC405" s="196"/>
      <c r="DD405" s="196"/>
      <c r="DE405" s="196"/>
      <c r="DF405" s="196"/>
      <c r="DG405" s="196"/>
      <c r="DH405" s="196"/>
      <c r="DI405" s="196"/>
    </row>
    <row r="406" spans="1:121"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6"/>
      <c r="BN406" s="196"/>
      <c r="BO406" s="196"/>
      <c r="BP406" s="196"/>
      <c r="BQ406" s="196"/>
      <c r="BR406" s="196"/>
      <c r="BS406" s="196"/>
      <c r="BT406" s="196"/>
      <c r="BU406" s="196"/>
      <c r="BV406" s="196"/>
      <c r="BW406" s="196"/>
      <c r="BX406" s="196"/>
      <c r="BY406" s="196"/>
      <c r="BZ406" s="196"/>
      <c r="CA406" s="196"/>
      <c r="CB406" s="196"/>
      <c r="CC406" s="196"/>
      <c r="CD406" s="196"/>
      <c r="CE406" s="196"/>
      <c r="CF406" s="196"/>
      <c r="CG406" s="196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</row>
    <row r="407" spans="1:121"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196"/>
      <c r="BN407" s="196"/>
      <c r="BO407" s="196"/>
      <c r="BP407" s="196"/>
      <c r="BQ407" s="196"/>
      <c r="BR407" s="196"/>
      <c r="BS407" s="196"/>
      <c r="BT407" s="196"/>
      <c r="BU407" s="196"/>
      <c r="BV407" s="196"/>
      <c r="BW407" s="196"/>
      <c r="BX407" s="196"/>
      <c r="BY407" s="196"/>
      <c r="BZ407" s="196"/>
      <c r="CA407" s="196"/>
      <c r="CB407" s="196"/>
      <c r="CC407" s="196"/>
      <c r="CD407" s="196"/>
      <c r="CE407" s="196"/>
      <c r="CF407" s="196"/>
      <c r="CG407" s="196"/>
      <c r="CH407" s="196"/>
      <c r="CI407" s="196"/>
      <c r="CJ407" s="196"/>
      <c r="CK407" s="196"/>
      <c r="CL407" s="196"/>
      <c r="CM407" s="196"/>
      <c r="CN407" s="196"/>
      <c r="CO407" s="196"/>
      <c r="CP407" s="196"/>
      <c r="CQ407" s="196"/>
      <c r="CR407" s="196"/>
      <c r="CS407" s="196"/>
      <c r="CT407" s="196"/>
      <c r="CU407" s="196"/>
      <c r="CV407" s="196"/>
      <c r="CW407" s="196"/>
      <c r="CX407" s="196"/>
      <c r="CY407" s="196"/>
      <c r="CZ407" s="196"/>
      <c r="DA407" s="196"/>
      <c r="DB407" s="196"/>
      <c r="DC407" s="196"/>
      <c r="DD407" s="196"/>
      <c r="DE407" s="196"/>
      <c r="DF407" s="196"/>
      <c r="DG407" s="196"/>
      <c r="DH407" s="196"/>
      <c r="DI407" s="196"/>
    </row>
    <row r="408" spans="1:121"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196"/>
      <c r="BN408" s="196"/>
      <c r="BO408" s="196"/>
      <c r="BP408" s="196"/>
      <c r="BQ408" s="196"/>
      <c r="BR408" s="196"/>
      <c r="BS408" s="196"/>
      <c r="BT408" s="196"/>
      <c r="BU408" s="196"/>
      <c r="BV408" s="196"/>
      <c r="BW408" s="196"/>
      <c r="BX408" s="196"/>
      <c r="BY408" s="196"/>
      <c r="BZ408" s="196"/>
      <c r="CA408" s="196"/>
      <c r="CB408" s="196"/>
      <c r="CC408" s="196"/>
      <c r="CD408" s="196"/>
      <c r="CE408" s="196"/>
      <c r="CF408" s="196"/>
      <c r="CG408" s="196"/>
      <c r="CH408" s="196"/>
      <c r="CI408" s="196"/>
      <c r="CJ408" s="196"/>
      <c r="CK408" s="196"/>
      <c r="CL408" s="196"/>
      <c r="CM408" s="196"/>
      <c r="CN408" s="196"/>
      <c r="CO408" s="196"/>
      <c r="CP408" s="196"/>
      <c r="CQ408" s="196"/>
      <c r="CR408" s="196"/>
      <c r="CS408" s="196"/>
      <c r="CT408" s="196"/>
      <c r="CU408" s="196"/>
      <c r="CV408" s="196"/>
      <c r="CW408" s="196"/>
      <c r="CX408" s="196"/>
      <c r="CY408" s="196"/>
      <c r="CZ408" s="196"/>
      <c r="DA408" s="196"/>
      <c r="DB408" s="196"/>
      <c r="DC408" s="196"/>
      <c r="DD408" s="196"/>
      <c r="DE408" s="196"/>
      <c r="DF408" s="196"/>
      <c r="DG408" s="196"/>
      <c r="DH408" s="196"/>
      <c r="DI408" s="196"/>
    </row>
    <row r="409" spans="1:121"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196"/>
      <c r="BN409" s="196"/>
      <c r="BO409" s="196"/>
      <c r="BP409" s="196"/>
      <c r="BQ409" s="196"/>
      <c r="BR409" s="196"/>
      <c r="BS409" s="196"/>
      <c r="BT409" s="196"/>
      <c r="BU409" s="196"/>
      <c r="BV409" s="196"/>
      <c r="BW409" s="196"/>
      <c r="BX409" s="196"/>
      <c r="BY409" s="196"/>
      <c r="BZ409" s="196"/>
      <c r="CA409" s="196"/>
      <c r="CB409" s="196"/>
      <c r="CC409" s="196"/>
      <c r="CD409" s="196"/>
      <c r="CE409" s="196"/>
      <c r="CF409" s="196"/>
      <c r="CG409" s="196"/>
      <c r="CH409" s="196"/>
      <c r="CI409" s="196"/>
      <c r="CJ409" s="196"/>
      <c r="CK409" s="196"/>
      <c r="CL409" s="196"/>
      <c r="CM409" s="196"/>
      <c r="CN409" s="196"/>
      <c r="CO409" s="196"/>
      <c r="CP409" s="196"/>
      <c r="CQ409" s="196"/>
      <c r="CR409" s="196"/>
      <c r="CS409" s="196"/>
      <c r="CT409" s="196"/>
      <c r="CU409" s="196"/>
      <c r="CV409" s="196"/>
      <c r="CW409" s="196"/>
      <c r="CX409" s="196"/>
      <c r="CY409" s="196"/>
      <c r="CZ409" s="196"/>
      <c r="DA409" s="196"/>
      <c r="DB409" s="196"/>
      <c r="DC409" s="196"/>
      <c r="DD409" s="196"/>
      <c r="DE409" s="196"/>
      <c r="DF409" s="196"/>
      <c r="DG409" s="196"/>
      <c r="DH409" s="196"/>
      <c r="DI409" s="196"/>
    </row>
    <row r="410" spans="1:121"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196"/>
      <c r="BN410" s="196"/>
      <c r="BO410" s="196"/>
      <c r="BP410" s="196"/>
      <c r="BQ410" s="196"/>
      <c r="BR410" s="196"/>
      <c r="BS410" s="196"/>
      <c r="BT410" s="196"/>
      <c r="BU410" s="196"/>
      <c r="BV410" s="196"/>
      <c r="BW410" s="196"/>
      <c r="BX410" s="196"/>
      <c r="BY410" s="196"/>
      <c r="BZ410" s="196"/>
      <c r="CA410" s="196"/>
      <c r="CB410" s="196"/>
      <c r="CC410" s="196"/>
      <c r="CD410" s="196"/>
      <c r="CE410" s="196"/>
      <c r="CF410" s="196"/>
      <c r="CG410" s="196"/>
      <c r="CH410" s="196"/>
      <c r="CI410" s="196"/>
      <c r="CJ410" s="196"/>
      <c r="CK410" s="196"/>
      <c r="CL410" s="196"/>
      <c r="CM410" s="196"/>
      <c r="CN410" s="196"/>
      <c r="CO410" s="196"/>
      <c r="CP410" s="196"/>
      <c r="CQ410" s="196"/>
      <c r="CR410" s="196"/>
      <c r="CS410" s="196"/>
      <c r="CT410" s="196"/>
      <c r="CU410" s="196"/>
      <c r="CV410" s="196"/>
      <c r="CW410" s="196"/>
      <c r="CX410" s="196"/>
      <c r="CY410" s="196"/>
      <c r="CZ410" s="196"/>
      <c r="DA410" s="196"/>
      <c r="DB410" s="196"/>
      <c r="DC410" s="196"/>
      <c r="DD410" s="196"/>
      <c r="DE410" s="196"/>
      <c r="DF410" s="196"/>
      <c r="DG410" s="196"/>
      <c r="DH410" s="196"/>
      <c r="DI410" s="196"/>
    </row>
    <row r="411" spans="1:121"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196"/>
      <c r="AT411" s="196"/>
      <c r="AU411" s="196"/>
      <c r="AV411" s="196"/>
      <c r="AW411" s="196"/>
      <c r="AX411" s="196"/>
      <c r="AY411" s="196"/>
      <c r="AZ411" s="196"/>
      <c r="BA411" s="196"/>
      <c r="BB411" s="196"/>
      <c r="BC411" s="196"/>
      <c r="BD411" s="196"/>
      <c r="BE411" s="196"/>
      <c r="BF411" s="196"/>
      <c r="BG411" s="196"/>
      <c r="BH411" s="196"/>
      <c r="BI411" s="196"/>
      <c r="BJ411" s="196"/>
      <c r="BK411" s="196"/>
      <c r="BL411" s="196"/>
      <c r="BM411" s="196"/>
      <c r="BN411" s="196"/>
      <c r="BO411" s="196"/>
      <c r="BP411" s="196"/>
      <c r="BQ411" s="196"/>
      <c r="BR411" s="196"/>
      <c r="BS411" s="196"/>
      <c r="BT411" s="196"/>
      <c r="BU411" s="196"/>
      <c r="BV411" s="196"/>
      <c r="BW411" s="196"/>
      <c r="BX411" s="196"/>
      <c r="BY411" s="196"/>
      <c r="BZ411" s="196"/>
      <c r="CA411" s="196"/>
      <c r="CB411" s="196"/>
      <c r="CC411" s="196"/>
      <c r="CD411" s="196"/>
      <c r="CE411" s="196"/>
      <c r="CF411" s="196"/>
      <c r="CG411" s="196"/>
      <c r="CH411" s="196"/>
      <c r="CI411" s="196"/>
      <c r="CJ411" s="196"/>
      <c r="CK411" s="196"/>
      <c r="CL411" s="196"/>
      <c r="CM411" s="196"/>
      <c r="CN411" s="196"/>
      <c r="CO411" s="196"/>
      <c r="CP411" s="196"/>
      <c r="CQ411" s="196"/>
      <c r="CR411" s="196"/>
      <c r="CS411" s="196"/>
      <c r="CT411" s="196"/>
      <c r="CU411" s="196"/>
      <c r="CV411" s="196"/>
      <c r="CW411" s="196"/>
      <c r="CX411" s="196"/>
      <c r="CY411" s="196"/>
      <c r="CZ411" s="196"/>
      <c r="DA411" s="196"/>
      <c r="DB411" s="196"/>
      <c r="DC411" s="196"/>
      <c r="DD411" s="196"/>
      <c r="DE411" s="196"/>
      <c r="DF411" s="196"/>
      <c r="DG411" s="196"/>
      <c r="DH411" s="196"/>
      <c r="DI411" s="196"/>
    </row>
    <row r="412" spans="1:121"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6"/>
      <c r="BN412" s="196"/>
      <c r="BO412" s="196"/>
      <c r="BP412" s="196"/>
      <c r="BQ412" s="196"/>
      <c r="BR412" s="196"/>
      <c r="BS412" s="196"/>
      <c r="BT412" s="196"/>
      <c r="BU412" s="196"/>
      <c r="BV412" s="196"/>
      <c r="BW412" s="196"/>
      <c r="BX412" s="196"/>
      <c r="BY412" s="196"/>
      <c r="BZ412" s="196"/>
      <c r="CA412" s="196"/>
      <c r="CB412" s="196"/>
      <c r="CC412" s="196"/>
      <c r="CD412" s="196"/>
      <c r="CE412" s="196"/>
      <c r="CF412" s="196"/>
      <c r="CG412" s="196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</row>
    <row r="413" spans="1:121"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6"/>
      <c r="BN413" s="196"/>
      <c r="BO413" s="196"/>
      <c r="BP413" s="196"/>
      <c r="BQ413" s="196"/>
      <c r="BR413" s="196"/>
      <c r="BS413" s="196"/>
      <c r="BT413" s="196"/>
      <c r="BU413" s="196"/>
      <c r="BV413" s="196"/>
      <c r="BW413" s="196"/>
      <c r="BX413" s="196"/>
      <c r="BY413" s="196"/>
      <c r="BZ413" s="196"/>
      <c r="CA413" s="196"/>
      <c r="CB413" s="196"/>
      <c r="CC413" s="196"/>
      <c r="CD413" s="196"/>
      <c r="CE413" s="196"/>
      <c r="CF413" s="196"/>
      <c r="CG413" s="196"/>
      <c r="CH413" s="196"/>
      <c r="CI413" s="196"/>
      <c r="CJ413" s="196"/>
      <c r="CK413" s="196"/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</row>
    <row r="414" spans="1:121"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6"/>
      <c r="BN414" s="196"/>
      <c r="BO414" s="196"/>
      <c r="BP414" s="196"/>
      <c r="BQ414" s="196"/>
      <c r="BR414" s="196"/>
      <c r="BS414" s="196"/>
      <c r="BT414" s="196"/>
      <c r="BU414" s="196"/>
      <c r="BV414" s="196"/>
      <c r="BW414" s="196"/>
      <c r="BX414" s="196"/>
      <c r="BY414" s="196"/>
      <c r="BZ414" s="196"/>
      <c r="CA414" s="196"/>
      <c r="CB414" s="196"/>
      <c r="CC414" s="196"/>
      <c r="CD414" s="196"/>
      <c r="CE414" s="196"/>
      <c r="CF414" s="196"/>
      <c r="CG414" s="196"/>
      <c r="CH414" s="196"/>
      <c r="CI414" s="196"/>
      <c r="CJ414" s="196"/>
      <c r="CK414" s="196"/>
      <c r="CL414" s="196"/>
      <c r="CM414" s="196"/>
      <c r="CN414" s="196"/>
      <c r="CO414" s="196"/>
      <c r="CP414" s="196"/>
      <c r="CQ414" s="196"/>
      <c r="CR414" s="196"/>
      <c r="CS414" s="196"/>
      <c r="CT414" s="196"/>
      <c r="CU414" s="196"/>
      <c r="CV414" s="196"/>
      <c r="CW414" s="196"/>
      <c r="CX414" s="196"/>
      <c r="CY414" s="196"/>
      <c r="CZ414" s="196"/>
      <c r="DA414" s="196"/>
      <c r="DB414" s="196"/>
      <c r="DC414" s="196"/>
      <c r="DD414" s="196"/>
      <c r="DE414" s="196"/>
      <c r="DF414" s="196"/>
      <c r="DG414" s="196"/>
      <c r="DH414" s="196"/>
      <c r="DI414" s="196"/>
    </row>
    <row r="415" spans="1:121"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6"/>
      <c r="BN415" s="196"/>
      <c r="BO415" s="196"/>
      <c r="BP415" s="196"/>
      <c r="BQ415" s="196"/>
      <c r="BR415" s="196"/>
      <c r="BS415" s="196"/>
      <c r="BT415" s="196"/>
      <c r="BU415" s="196"/>
      <c r="BV415" s="196"/>
      <c r="BW415" s="196"/>
      <c r="BX415" s="196"/>
      <c r="BY415" s="196"/>
      <c r="BZ415" s="196"/>
      <c r="CA415" s="196"/>
      <c r="CB415" s="196"/>
      <c r="CC415" s="196"/>
      <c r="CD415" s="196"/>
      <c r="CE415" s="196"/>
      <c r="CF415" s="196"/>
      <c r="CG415" s="196"/>
      <c r="CH415" s="196"/>
      <c r="CI415" s="196"/>
      <c r="CJ415" s="196"/>
      <c r="CK415" s="196"/>
      <c r="CL415" s="196"/>
      <c r="CM415" s="196"/>
      <c r="CN415" s="196"/>
      <c r="CO415" s="196"/>
      <c r="CP415" s="196"/>
      <c r="CQ415" s="196"/>
      <c r="CR415" s="196"/>
      <c r="CS415" s="196"/>
      <c r="CT415" s="196"/>
      <c r="CU415" s="196"/>
      <c r="CV415" s="196"/>
      <c r="CW415" s="196"/>
      <c r="CX415" s="196"/>
      <c r="CY415" s="196"/>
      <c r="CZ415" s="196"/>
      <c r="DA415" s="196"/>
      <c r="DB415" s="196"/>
      <c r="DC415" s="196"/>
      <c r="DD415" s="196"/>
      <c r="DE415" s="196"/>
      <c r="DF415" s="196"/>
      <c r="DG415" s="196"/>
      <c r="DH415" s="196"/>
      <c r="DI415" s="196"/>
    </row>
    <row r="416" spans="1:121"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6"/>
      <c r="BN416" s="196"/>
      <c r="BO416" s="196"/>
      <c r="BP416" s="196"/>
      <c r="BQ416" s="196"/>
      <c r="BR416" s="196"/>
      <c r="BS416" s="196"/>
      <c r="BT416" s="196"/>
      <c r="BU416" s="196"/>
      <c r="BV416" s="196"/>
      <c r="BW416" s="196"/>
      <c r="BX416" s="196"/>
      <c r="BY416" s="196"/>
      <c r="BZ416" s="196"/>
      <c r="CA416" s="196"/>
      <c r="CB416" s="196"/>
      <c r="CC416" s="196"/>
      <c r="CD416" s="196"/>
      <c r="CE416" s="196"/>
      <c r="CF416" s="196"/>
      <c r="CG416" s="196"/>
      <c r="CH416" s="196"/>
      <c r="CI416" s="196"/>
      <c r="CJ416" s="196"/>
      <c r="CK416" s="196"/>
      <c r="CL416" s="196"/>
      <c r="CM416" s="196"/>
      <c r="CN416" s="196"/>
      <c r="CO416" s="196"/>
      <c r="CP416" s="196"/>
      <c r="CQ416" s="196"/>
      <c r="CR416" s="196"/>
      <c r="CS416" s="196"/>
      <c r="CT416" s="196"/>
      <c r="CU416" s="196"/>
      <c r="CV416" s="196"/>
      <c r="CW416" s="196"/>
      <c r="CX416" s="196"/>
      <c r="CY416" s="196"/>
      <c r="CZ416" s="196"/>
      <c r="DA416" s="196"/>
      <c r="DB416" s="196"/>
      <c r="DC416" s="196"/>
      <c r="DD416" s="196"/>
      <c r="DE416" s="196"/>
      <c r="DF416" s="196"/>
      <c r="DG416" s="196"/>
      <c r="DH416" s="196"/>
      <c r="DI416" s="196"/>
    </row>
    <row r="417" spans="1:121"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6"/>
      <c r="AT417" s="196"/>
      <c r="AU417" s="196"/>
      <c r="AV417" s="196"/>
      <c r="AW417" s="196"/>
      <c r="AX417" s="196"/>
      <c r="AY417" s="196"/>
      <c r="AZ417" s="196"/>
      <c r="BA417" s="196"/>
      <c r="BB417" s="196"/>
      <c r="BC417" s="196"/>
      <c r="BD417" s="196"/>
      <c r="BE417" s="196"/>
      <c r="BF417" s="196"/>
      <c r="BG417" s="196"/>
      <c r="BH417" s="196"/>
      <c r="BI417" s="196"/>
      <c r="BJ417" s="196"/>
      <c r="BK417" s="196"/>
      <c r="BL417" s="196"/>
      <c r="BM417" s="196"/>
      <c r="BN417" s="196"/>
      <c r="BO417" s="196"/>
      <c r="BP417" s="196"/>
      <c r="BQ417" s="196"/>
      <c r="BR417" s="196"/>
      <c r="BS417" s="196"/>
      <c r="BT417" s="196"/>
      <c r="BU417" s="196"/>
      <c r="BV417" s="196"/>
      <c r="BW417" s="196"/>
      <c r="BX417" s="196"/>
      <c r="BY417" s="196"/>
      <c r="BZ417" s="196"/>
      <c r="CA417" s="196"/>
      <c r="CB417" s="196"/>
      <c r="CC417" s="196"/>
      <c r="CD417" s="196"/>
      <c r="CE417" s="196"/>
      <c r="CF417" s="196"/>
      <c r="CG417" s="196"/>
      <c r="CH417" s="196"/>
      <c r="CI417" s="196"/>
      <c r="CJ417" s="196"/>
      <c r="CK417" s="196"/>
      <c r="CL417" s="196"/>
      <c r="CM417" s="196"/>
      <c r="CN417" s="196"/>
      <c r="CO417" s="196"/>
      <c r="CP417" s="196"/>
      <c r="CQ417" s="196"/>
      <c r="CR417" s="196"/>
      <c r="CS417" s="196"/>
      <c r="CT417" s="196"/>
      <c r="CU417" s="196"/>
      <c r="CV417" s="196"/>
      <c r="CW417" s="196"/>
      <c r="CX417" s="196"/>
      <c r="CY417" s="196"/>
      <c r="CZ417" s="196"/>
      <c r="DA417" s="196"/>
      <c r="DB417" s="196"/>
      <c r="DC417" s="196"/>
      <c r="DD417" s="196"/>
      <c r="DE417" s="196"/>
      <c r="DF417" s="196"/>
      <c r="DG417" s="196"/>
      <c r="DH417" s="196"/>
      <c r="DI417" s="196"/>
    </row>
    <row r="418" spans="1:121"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6"/>
      <c r="AT418" s="196"/>
      <c r="AU418" s="196"/>
      <c r="AV418" s="196"/>
      <c r="AW418" s="196"/>
      <c r="AX418" s="196"/>
      <c r="AY418" s="196"/>
      <c r="AZ418" s="196"/>
      <c r="BA418" s="196"/>
      <c r="BB418" s="196"/>
      <c r="BC418" s="196"/>
      <c r="BD418" s="196"/>
      <c r="BE418" s="196"/>
      <c r="BF418" s="196"/>
      <c r="BG418" s="196"/>
      <c r="BH418" s="196"/>
      <c r="BI418" s="196"/>
      <c r="BJ418" s="196"/>
      <c r="BK418" s="196"/>
      <c r="BL418" s="196"/>
      <c r="BM418" s="196"/>
      <c r="BN418" s="196"/>
      <c r="BO418" s="196"/>
      <c r="BP418" s="196"/>
      <c r="BQ418" s="196"/>
      <c r="BR418" s="196"/>
      <c r="BS418" s="196"/>
      <c r="BT418" s="196"/>
      <c r="BU418" s="196"/>
      <c r="BV418" s="196"/>
      <c r="BW418" s="196"/>
      <c r="BX418" s="196"/>
      <c r="BY418" s="196"/>
      <c r="BZ418" s="196"/>
      <c r="CA418" s="196"/>
      <c r="CB418" s="196"/>
      <c r="CC418" s="196"/>
      <c r="CD418" s="196"/>
      <c r="CE418" s="196"/>
      <c r="CF418" s="196"/>
      <c r="CG418" s="196"/>
      <c r="CH418" s="196"/>
      <c r="CI418" s="196"/>
      <c r="CJ418" s="196"/>
      <c r="CK418" s="196"/>
      <c r="CL418" s="196"/>
      <c r="CM418" s="196"/>
      <c r="CN418" s="196"/>
      <c r="CO418" s="196"/>
      <c r="CP418" s="196"/>
      <c r="CQ418" s="196"/>
      <c r="CR418" s="196"/>
      <c r="CS418" s="196"/>
      <c r="CT418" s="196"/>
      <c r="CU418" s="196"/>
      <c r="CV418" s="196"/>
      <c r="CW418" s="196"/>
      <c r="CX418" s="196"/>
      <c r="CY418" s="196"/>
      <c r="CZ418" s="196"/>
      <c r="DA418" s="196"/>
      <c r="DB418" s="196"/>
      <c r="DC418" s="196"/>
      <c r="DD418" s="196"/>
      <c r="DE418" s="196"/>
      <c r="DF418" s="196"/>
      <c r="DG418" s="196"/>
      <c r="DH418" s="196"/>
      <c r="DI418" s="196"/>
    </row>
    <row r="419" spans="1:121"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6"/>
      <c r="AT419" s="196"/>
      <c r="AU419" s="196"/>
      <c r="AV419" s="196"/>
      <c r="AW419" s="196"/>
      <c r="AX419" s="196"/>
      <c r="AY419" s="196"/>
      <c r="AZ419" s="196"/>
      <c r="BA419" s="196"/>
      <c r="BB419" s="196"/>
      <c r="BC419" s="196"/>
      <c r="BD419" s="196"/>
      <c r="BE419" s="196"/>
      <c r="BF419" s="196"/>
      <c r="BG419" s="196"/>
      <c r="BH419" s="196"/>
      <c r="BI419" s="196"/>
      <c r="BJ419" s="196"/>
      <c r="BK419" s="196"/>
      <c r="BL419" s="196"/>
      <c r="BM419" s="196"/>
      <c r="BN419" s="196"/>
      <c r="BO419" s="196"/>
      <c r="BP419" s="196"/>
      <c r="BQ419" s="196"/>
      <c r="BR419" s="196"/>
      <c r="BS419" s="196"/>
      <c r="BT419" s="196"/>
      <c r="BU419" s="196"/>
      <c r="BV419" s="196"/>
      <c r="BW419" s="196"/>
      <c r="BX419" s="196"/>
      <c r="BY419" s="196"/>
      <c r="BZ419" s="196"/>
      <c r="CA419" s="196"/>
      <c r="CB419" s="196"/>
      <c r="CC419" s="196"/>
      <c r="CD419" s="196"/>
      <c r="CE419" s="196"/>
      <c r="CF419" s="196"/>
      <c r="CG419" s="196"/>
      <c r="CH419" s="196"/>
      <c r="CI419" s="196"/>
      <c r="CJ419" s="196"/>
      <c r="CK419" s="196"/>
      <c r="CL419" s="196"/>
      <c r="CM419" s="196"/>
      <c r="CN419" s="196"/>
      <c r="CO419" s="196"/>
      <c r="CP419" s="196"/>
      <c r="CQ419" s="196"/>
      <c r="CR419" s="196"/>
      <c r="CS419" s="196"/>
      <c r="CT419" s="196"/>
      <c r="CU419" s="196"/>
      <c r="CV419" s="196"/>
      <c r="CW419" s="196"/>
      <c r="CX419" s="196"/>
      <c r="CY419" s="196"/>
      <c r="CZ419" s="196"/>
      <c r="DA419" s="196"/>
      <c r="DB419" s="196"/>
      <c r="DC419" s="196"/>
      <c r="DD419" s="196"/>
      <c r="DE419" s="196"/>
      <c r="DF419" s="196"/>
      <c r="DG419" s="196"/>
      <c r="DH419" s="196"/>
      <c r="DI419" s="196"/>
    </row>
    <row r="420" spans="1:121"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6"/>
      <c r="BN420" s="196"/>
      <c r="BO420" s="196"/>
      <c r="BP420" s="196"/>
      <c r="BQ420" s="196"/>
      <c r="BR420" s="196"/>
      <c r="BS420" s="196"/>
      <c r="BT420" s="196"/>
      <c r="BU420" s="196"/>
      <c r="BV420" s="196"/>
      <c r="BW420" s="196"/>
      <c r="BX420" s="196"/>
      <c r="BY420" s="196"/>
      <c r="BZ420" s="196"/>
      <c r="CA420" s="196"/>
      <c r="CB420" s="196"/>
      <c r="CC420" s="196"/>
      <c r="CD420" s="196"/>
      <c r="CE420" s="196"/>
      <c r="CF420" s="196"/>
      <c r="CG420" s="196"/>
      <c r="CH420" s="196"/>
      <c r="CI420" s="196"/>
      <c r="CJ420" s="196"/>
      <c r="CK420" s="196"/>
      <c r="CL420" s="196"/>
      <c r="CM420" s="196"/>
      <c r="CN420" s="196"/>
      <c r="CO420" s="196"/>
      <c r="CP420" s="196"/>
      <c r="CQ420" s="196"/>
      <c r="CR420" s="196"/>
      <c r="CS420" s="196"/>
      <c r="CT420" s="196"/>
      <c r="CU420" s="196"/>
      <c r="CV420" s="196"/>
      <c r="CW420" s="196"/>
      <c r="CX420" s="196"/>
      <c r="CY420" s="196"/>
      <c r="CZ420" s="196"/>
      <c r="DA420" s="196"/>
      <c r="DB420" s="196"/>
      <c r="DC420" s="196"/>
      <c r="DD420" s="196"/>
      <c r="DE420" s="196"/>
      <c r="DF420" s="196"/>
      <c r="DG420" s="196"/>
      <c r="DH420" s="196"/>
      <c r="DI420" s="196"/>
    </row>
    <row r="421" spans="1:121"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6"/>
      <c r="BN421" s="196"/>
      <c r="BO421" s="196"/>
      <c r="BP421" s="196"/>
      <c r="BQ421" s="196"/>
      <c r="BR421" s="196"/>
      <c r="BS421" s="196"/>
      <c r="BT421" s="196"/>
      <c r="BU421" s="196"/>
      <c r="BV421" s="196"/>
      <c r="BW421" s="196"/>
      <c r="BX421" s="196"/>
      <c r="BY421" s="196"/>
      <c r="BZ421" s="196"/>
      <c r="CA421" s="196"/>
      <c r="CB421" s="196"/>
      <c r="CC421" s="196"/>
      <c r="CD421" s="196"/>
      <c r="CE421" s="196"/>
      <c r="CF421" s="196"/>
      <c r="CG421" s="196"/>
      <c r="CH421" s="196"/>
      <c r="CI421" s="196"/>
      <c r="CJ421" s="196"/>
      <c r="CK421" s="196"/>
      <c r="CL421" s="196"/>
      <c r="CM421" s="196"/>
      <c r="CN421" s="196"/>
      <c r="CO421" s="196"/>
      <c r="CP421" s="196"/>
      <c r="CQ421" s="196"/>
      <c r="CR421" s="196"/>
      <c r="CS421" s="196"/>
      <c r="CT421" s="196"/>
      <c r="CU421" s="196"/>
      <c r="CV421" s="196"/>
      <c r="CW421" s="196"/>
      <c r="CX421" s="196"/>
      <c r="CY421" s="196"/>
      <c r="CZ421" s="196"/>
      <c r="DA421" s="196"/>
      <c r="DB421" s="196"/>
      <c r="DC421" s="196"/>
      <c r="DD421" s="196"/>
      <c r="DE421" s="196"/>
      <c r="DF421" s="196"/>
      <c r="DG421" s="196"/>
      <c r="DH421" s="196"/>
      <c r="DI421" s="196"/>
    </row>
    <row r="422" spans="1:121"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6"/>
      <c r="BN422" s="196"/>
      <c r="BO422" s="196"/>
      <c r="BP422" s="196"/>
      <c r="BQ422" s="196"/>
      <c r="BR422" s="196"/>
      <c r="BS422" s="196"/>
      <c r="BT422" s="196"/>
      <c r="BU422" s="196"/>
      <c r="BV422" s="196"/>
      <c r="BW422" s="196"/>
      <c r="BX422" s="196"/>
      <c r="BY422" s="196"/>
      <c r="BZ422" s="196"/>
      <c r="CA422" s="196"/>
      <c r="CB422" s="196"/>
      <c r="CC422" s="196"/>
      <c r="CD422" s="196"/>
      <c r="CE422" s="196"/>
      <c r="CF422" s="196"/>
      <c r="CG422" s="196"/>
      <c r="CH422" s="196"/>
      <c r="CI422" s="196"/>
      <c r="CJ422" s="196"/>
      <c r="CK422" s="196"/>
      <c r="CL422" s="196"/>
      <c r="CM422" s="196"/>
      <c r="CN422" s="196"/>
      <c r="CO422" s="196"/>
      <c r="CP422" s="196"/>
      <c r="CQ422" s="196"/>
      <c r="CR422" s="196"/>
      <c r="CS422" s="196"/>
      <c r="CT422" s="196"/>
      <c r="CU422" s="196"/>
      <c r="CV422" s="196"/>
      <c r="CW422" s="196"/>
      <c r="CX422" s="196"/>
      <c r="CY422" s="196"/>
      <c r="CZ422" s="196"/>
      <c r="DA422" s="196"/>
      <c r="DB422" s="196"/>
      <c r="DC422" s="196"/>
      <c r="DD422" s="196"/>
      <c r="DE422" s="196"/>
      <c r="DF422" s="196"/>
      <c r="DG422" s="196"/>
      <c r="DH422" s="196"/>
      <c r="DI422" s="196"/>
    </row>
    <row r="423" spans="1:121"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6"/>
      <c r="BN423" s="196"/>
      <c r="BO423" s="196"/>
      <c r="BP423" s="196"/>
      <c r="BQ423" s="196"/>
      <c r="BR423" s="196"/>
      <c r="BS423" s="196"/>
      <c r="BT423" s="196"/>
      <c r="BU423" s="196"/>
      <c r="BV423" s="196"/>
      <c r="BW423" s="196"/>
      <c r="BX423" s="196"/>
      <c r="BY423" s="196"/>
      <c r="BZ423" s="196"/>
      <c r="CA423" s="196"/>
      <c r="CB423" s="196"/>
      <c r="CC423" s="196"/>
      <c r="CD423" s="196"/>
      <c r="CE423" s="196"/>
      <c r="CF423" s="196"/>
      <c r="CG423" s="196"/>
      <c r="CH423" s="196"/>
      <c r="CI423" s="196"/>
      <c r="CJ423" s="196"/>
      <c r="CK423" s="196"/>
      <c r="CL423" s="196"/>
      <c r="CM423" s="196"/>
      <c r="CN423" s="196"/>
      <c r="CO423" s="196"/>
      <c r="CP423" s="196"/>
      <c r="CQ423" s="196"/>
      <c r="CR423" s="196"/>
      <c r="CS423" s="196"/>
      <c r="CT423" s="196"/>
      <c r="CU423" s="196"/>
      <c r="CV423" s="196"/>
      <c r="CW423" s="196"/>
      <c r="CX423" s="196"/>
      <c r="CY423" s="196"/>
      <c r="CZ423" s="196"/>
      <c r="DA423" s="196"/>
      <c r="DB423" s="196"/>
      <c r="DC423" s="196"/>
      <c r="DD423" s="196"/>
      <c r="DE423" s="196"/>
      <c r="DF423" s="196"/>
      <c r="DG423" s="196"/>
      <c r="DH423" s="196"/>
      <c r="DI423" s="196"/>
    </row>
    <row r="424" spans="1:121"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6"/>
      <c r="BN424" s="196"/>
      <c r="BO424" s="196"/>
      <c r="BP424" s="196"/>
      <c r="BQ424" s="196"/>
      <c r="BR424" s="196"/>
      <c r="BS424" s="196"/>
      <c r="BT424" s="196"/>
      <c r="BU424" s="196"/>
      <c r="BV424" s="196"/>
      <c r="BW424" s="196"/>
      <c r="BX424" s="196"/>
      <c r="BY424" s="196"/>
      <c r="BZ424" s="196"/>
      <c r="CA424" s="196"/>
      <c r="CB424" s="196"/>
      <c r="CC424" s="196"/>
      <c r="CD424" s="196"/>
      <c r="CE424" s="196"/>
      <c r="CF424" s="196"/>
      <c r="CG424" s="196"/>
      <c r="CH424" s="196"/>
      <c r="CI424" s="196"/>
      <c r="CJ424" s="196"/>
      <c r="CK424" s="196"/>
      <c r="CL424" s="196"/>
      <c r="CM424" s="196"/>
      <c r="CN424" s="196"/>
      <c r="CO424" s="196"/>
      <c r="CP424" s="196"/>
      <c r="CQ424" s="196"/>
      <c r="CR424" s="196"/>
      <c r="CS424" s="196"/>
      <c r="CT424" s="196"/>
      <c r="CU424" s="196"/>
      <c r="CV424" s="196"/>
      <c r="CW424" s="196"/>
      <c r="CX424" s="196"/>
      <c r="CY424" s="196"/>
      <c r="CZ424" s="196"/>
      <c r="DA424" s="196"/>
      <c r="DB424" s="196"/>
      <c r="DC424" s="196"/>
      <c r="DD424" s="196"/>
      <c r="DE424" s="196"/>
      <c r="DF424" s="196"/>
      <c r="DG424" s="196"/>
      <c r="DH424" s="196"/>
      <c r="DI424" s="196"/>
    </row>
    <row r="425" spans="1:121"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196"/>
      <c r="BN425" s="196"/>
      <c r="BO425" s="196"/>
      <c r="BP425" s="196"/>
      <c r="BQ425" s="196"/>
      <c r="BR425" s="196"/>
      <c r="BS425" s="196"/>
      <c r="BT425" s="196"/>
      <c r="BU425" s="196"/>
      <c r="BV425" s="196"/>
      <c r="BW425" s="196"/>
      <c r="BX425" s="196"/>
      <c r="BY425" s="196"/>
      <c r="BZ425" s="196"/>
      <c r="CA425" s="196"/>
      <c r="CB425" s="196"/>
      <c r="CC425" s="196"/>
      <c r="CD425" s="196"/>
      <c r="CE425" s="196"/>
      <c r="CF425" s="196"/>
      <c r="CG425" s="196"/>
      <c r="CH425" s="196"/>
      <c r="CI425" s="196"/>
      <c r="CJ425" s="196"/>
      <c r="CK425" s="196"/>
      <c r="CL425" s="196"/>
      <c r="CM425" s="196"/>
      <c r="CN425" s="196"/>
      <c r="CO425" s="196"/>
      <c r="CP425" s="196"/>
      <c r="CQ425" s="196"/>
      <c r="CR425" s="196"/>
      <c r="CS425" s="196"/>
      <c r="CT425" s="196"/>
      <c r="CU425" s="196"/>
      <c r="CV425" s="196"/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6"/>
      <c r="DH425" s="196"/>
      <c r="DI425" s="196"/>
    </row>
    <row r="426" spans="1:121"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196"/>
      <c r="BN426" s="196"/>
      <c r="BO426" s="196"/>
      <c r="BP426" s="196"/>
      <c r="BQ426" s="196"/>
      <c r="BR426" s="196"/>
      <c r="BS426" s="196"/>
      <c r="BT426" s="196"/>
      <c r="BU426" s="196"/>
      <c r="BV426" s="196"/>
      <c r="BW426" s="196"/>
      <c r="BX426" s="196"/>
      <c r="BY426" s="196"/>
      <c r="BZ426" s="196"/>
      <c r="CA426" s="196"/>
      <c r="CB426" s="196"/>
      <c r="CC426" s="196"/>
      <c r="CD426" s="196"/>
      <c r="CE426" s="196"/>
      <c r="CF426" s="196"/>
      <c r="CG426" s="196"/>
      <c r="CH426" s="196"/>
      <c r="CI426" s="196"/>
      <c r="CJ426" s="196"/>
      <c r="CK426" s="196"/>
      <c r="CL426" s="196"/>
      <c r="CM426" s="196"/>
      <c r="CN426" s="196"/>
      <c r="CO426" s="196"/>
      <c r="CP426" s="196"/>
      <c r="CQ426" s="196"/>
      <c r="CR426" s="196"/>
      <c r="CS426" s="196"/>
      <c r="CT426" s="196"/>
      <c r="CU426" s="196"/>
      <c r="CV426" s="196"/>
      <c r="CW426" s="196"/>
      <c r="CX426" s="196"/>
      <c r="CY426" s="196"/>
      <c r="CZ426" s="196"/>
      <c r="DA426" s="196"/>
      <c r="DB426" s="196"/>
      <c r="DC426" s="196"/>
      <c r="DD426" s="196"/>
      <c r="DE426" s="196"/>
      <c r="DF426" s="196"/>
      <c r="DG426" s="196"/>
      <c r="DH426" s="196"/>
      <c r="DI426" s="196"/>
    </row>
    <row r="427" spans="1:121"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196"/>
      <c r="BN427" s="196"/>
      <c r="BO427" s="196"/>
      <c r="BP427" s="196"/>
      <c r="BQ427" s="196"/>
      <c r="BR427" s="196"/>
      <c r="BS427" s="196"/>
      <c r="BT427" s="196"/>
      <c r="BU427" s="196"/>
      <c r="BV427" s="196"/>
      <c r="BW427" s="196"/>
      <c r="BX427" s="196"/>
      <c r="BY427" s="196"/>
      <c r="BZ427" s="196"/>
      <c r="CA427" s="196"/>
      <c r="CB427" s="196"/>
      <c r="CC427" s="196"/>
      <c r="CD427" s="196"/>
      <c r="CE427" s="196"/>
      <c r="CF427" s="196"/>
      <c r="CG427" s="196"/>
      <c r="CH427" s="196"/>
      <c r="CI427" s="196"/>
      <c r="CJ427" s="196"/>
      <c r="CK427" s="196"/>
      <c r="CL427" s="196"/>
      <c r="CM427" s="196"/>
      <c r="CN427" s="196"/>
      <c r="CO427" s="196"/>
      <c r="CP427" s="196"/>
      <c r="CQ427" s="196"/>
      <c r="CR427" s="196"/>
      <c r="CS427" s="196"/>
      <c r="CT427" s="196"/>
      <c r="CU427" s="196"/>
      <c r="CV427" s="196"/>
      <c r="CW427" s="196"/>
      <c r="CX427" s="196"/>
      <c r="CY427" s="196"/>
      <c r="CZ427" s="196"/>
      <c r="DA427" s="196"/>
      <c r="DB427" s="196"/>
      <c r="DC427" s="196"/>
      <c r="DD427" s="196"/>
      <c r="DE427" s="196"/>
      <c r="DF427" s="196"/>
      <c r="DG427" s="196"/>
      <c r="DH427" s="196"/>
      <c r="DI427" s="196"/>
    </row>
    <row r="428" spans="1:121"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196"/>
      <c r="BN428" s="196"/>
      <c r="BO428" s="196"/>
      <c r="BP428" s="196"/>
      <c r="BQ428" s="196"/>
      <c r="BR428" s="196"/>
      <c r="BS428" s="196"/>
      <c r="BT428" s="196"/>
      <c r="BU428" s="196"/>
      <c r="BV428" s="196"/>
      <c r="BW428" s="196"/>
      <c r="BX428" s="196"/>
      <c r="BY428" s="196"/>
      <c r="BZ428" s="196"/>
      <c r="CA428" s="196"/>
      <c r="CB428" s="196"/>
      <c r="CC428" s="196"/>
      <c r="CD428" s="196"/>
      <c r="CE428" s="196"/>
      <c r="CF428" s="196"/>
      <c r="CG428" s="196"/>
      <c r="CH428" s="196"/>
      <c r="CI428" s="196"/>
      <c r="CJ428" s="196"/>
      <c r="CK428" s="196"/>
      <c r="CL428" s="196"/>
      <c r="CM428" s="196"/>
      <c r="CN428" s="196"/>
      <c r="CO428" s="196"/>
      <c r="CP428" s="196"/>
      <c r="CQ428" s="196"/>
      <c r="CR428" s="196"/>
      <c r="CS428" s="196"/>
      <c r="CT428" s="196"/>
      <c r="CU428" s="196"/>
      <c r="CV428" s="196"/>
      <c r="CW428" s="196"/>
      <c r="CX428" s="196"/>
      <c r="CY428" s="196"/>
      <c r="CZ428" s="196"/>
      <c r="DA428" s="196"/>
      <c r="DB428" s="196"/>
      <c r="DC428" s="196"/>
      <c r="DD428" s="196"/>
      <c r="DE428" s="196"/>
      <c r="DF428" s="196"/>
      <c r="DG428" s="196"/>
      <c r="DH428" s="196"/>
      <c r="DI428" s="196"/>
    </row>
    <row r="429" spans="1:121"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196"/>
      <c r="AT429" s="196"/>
      <c r="AU429" s="196"/>
      <c r="AV429" s="196"/>
      <c r="AW429" s="196"/>
      <c r="AX429" s="196"/>
      <c r="AY429" s="196"/>
      <c r="AZ429" s="196"/>
      <c r="BA429" s="196"/>
      <c r="BB429" s="196"/>
      <c r="BC429" s="196"/>
      <c r="BD429" s="196"/>
      <c r="BE429" s="196"/>
      <c r="BF429" s="196"/>
      <c r="BG429" s="196"/>
      <c r="BH429" s="196"/>
      <c r="BI429" s="196"/>
      <c r="BJ429" s="196"/>
      <c r="BK429" s="196"/>
      <c r="BL429" s="196"/>
      <c r="BM429" s="196"/>
      <c r="BN429" s="196"/>
      <c r="BO429" s="196"/>
      <c r="BP429" s="196"/>
      <c r="BQ429" s="196"/>
      <c r="BR429" s="196"/>
      <c r="BS429" s="196"/>
      <c r="BT429" s="196"/>
      <c r="BU429" s="196"/>
      <c r="BV429" s="196"/>
      <c r="BW429" s="196"/>
      <c r="BX429" s="196"/>
      <c r="BY429" s="196"/>
      <c r="BZ429" s="196"/>
      <c r="CA429" s="196"/>
      <c r="CB429" s="196"/>
      <c r="CC429" s="196"/>
      <c r="CD429" s="196"/>
      <c r="CE429" s="196"/>
      <c r="CF429" s="196"/>
      <c r="CG429" s="196"/>
      <c r="CH429" s="196"/>
      <c r="CI429" s="196"/>
      <c r="CJ429" s="196"/>
      <c r="CK429" s="196"/>
      <c r="CL429" s="196"/>
      <c r="CM429" s="196"/>
      <c r="CN429" s="196"/>
      <c r="CO429" s="196"/>
      <c r="CP429" s="196"/>
      <c r="CQ429" s="196"/>
      <c r="CR429" s="196"/>
      <c r="CS429" s="196"/>
      <c r="CT429" s="196"/>
      <c r="CU429" s="196"/>
      <c r="CV429" s="196"/>
      <c r="CW429" s="196"/>
      <c r="CX429" s="196"/>
      <c r="CY429" s="196"/>
      <c r="CZ429" s="196"/>
      <c r="DA429" s="196"/>
      <c r="DB429" s="196"/>
      <c r="DC429" s="196"/>
      <c r="DD429" s="196"/>
      <c r="DE429" s="196"/>
      <c r="DF429" s="196"/>
      <c r="DG429" s="196"/>
      <c r="DH429" s="196"/>
      <c r="DI429" s="196"/>
    </row>
    <row r="430" spans="1:121"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96"/>
      <c r="AT430" s="196"/>
      <c r="AU430" s="196"/>
      <c r="AV430" s="196"/>
      <c r="AW430" s="196"/>
      <c r="AX430" s="196"/>
      <c r="AY430" s="196"/>
      <c r="AZ430" s="196"/>
      <c r="BA430" s="196"/>
      <c r="BB430" s="196"/>
      <c r="BC430" s="196"/>
      <c r="BD430" s="196"/>
      <c r="BE430" s="196"/>
      <c r="BF430" s="196"/>
      <c r="BG430" s="196"/>
      <c r="BH430" s="196"/>
      <c r="BI430" s="196"/>
      <c r="BJ430" s="196"/>
      <c r="BK430" s="196"/>
      <c r="BL430" s="196"/>
      <c r="BM430" s="196"/>
      <c r="BN430" s="196"/>
      <c r="BO430" s="196"/>
      <c r="BP430" s="196"/>
      <c r="BQ430" s="196"/>
      <c r="BR430" s="196"/>
      <c r="BS430" s="196"/>
      <c r="BT430" s="196"/>
      <c r="BU430" s="196"/>
      <c r="BV430" s="196"/>
      <c r="BW430" s="196"/>
      <c r="BX430" s="196"/>
      <c r="BY430" s="196"/>
      <c r="BZ430" s="196"/>
      <c r="CA430" s="196"/>
      <c r="CB430" s="196"/>
      <c r="CC430" s="196"/>
      <c r="CD430" s="196"/>
      <c r="CE430" s="196"/>
      <c r="CF430" s="196"/>
      <c r="CG430" s="196"/>
      <c r="CH430" s="196"/>
      <c r="CI430" s="196"/>
      <c r="CJ430" s="196"/>
      <c r="CK430" s="196"/>
      <c r="CL430" s="196"/>
      <c r="CM430" s="196"/>
      <c r="CN430" s="196"/>
      <c r="CO430" s="196"/>
      <c r="CP430" s="196"/>
      <c r="CQ430" s="196"/>
      <c r="CR430" s="196"/>
      <c r="CS430" s="196"/>
      <c r="CT430" s="196"/>
      <c r="CU430" s="196"/>
      <c r="CV430" s="196"/>
      <c r="CW430" s="196"/>
      <c r="CX430" s="196"/>
      <c r="CY430" s="196"/>
      <c r="CZ430" s="196"/>
      <c r="DA430" s="196"/>
      <c r="DB430" s="196"/>
      <c r="DC430" s="196"/>
      <c r="DD430" s="196"/>
      <c r="DE430" s="196"/>
      <c r="DF430" s="196"/>
      <c r="DG430" s="196"/>
      <c r="DH430" s="196"/>
      <c r="DI430" s="196"/>
    </row>
    <row r="431" spans="1:121"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196"/>
      <c r="AT431" s="196"/>
      <c r="AU431" s="196"/>
      <c r="AV431" s="196"/>
      <c r="AW431" s="196"/>
      <c r="AX431" s="196"/>
      <c r="AY431" s="196"/>
      <c r="AZ431" s="196"/>
      <c r="BA431" s="196"/>
      <c r="BB431" s="196"/>
      <c r="BC431" s="196"/>
      <c r="BD431" s="196"/>
      <c r="BE431" s="196"/>
      <c r="BF431" s="196"/>
      <c r="BG431" s="196"/>
      <c r="BH431" s="196"/>
      <c r="BI431" s="196"/>
      <c r="BJ431" s="196"/>
      <c r="BK431" s="196"/>
      <c r="BL431" s="196"/>
      <c r="BM431" s="196"/>
      <c r="BN431" s="196"/>
      <c r="BO431" s="196"/>
      <c r="BP431" s="196"/>
      <c r="BQ431" s="196"/>
      <c r="BR431" s="196"/>
      <c r="BS431" s="196"/>
      <c r="BT431" s="196"/>
      <c r="BU431" s="196"/>
      <c r="BV431" s="196"/>
      <c r="BW431" s="196"/>
      <c r="BX431" s="196"/>
      <c r="BY431" s="196"/>
      <c r="BZ431" s="196"/>
      <c r="CA431" s="196"/>
      <c r="CB431" s="196"/>
      <c r="CC431" s="196"/>
      <c r="CD431" s="196"/>
      <c r="CE431" s="196"/>
      <c r="CF431" s="196"/>
      <c r="CG431" s="196"/>
      <c r="CH431" s="196"/>
      <c r="CI431" s="196"/>
      <c r="CJ431" s="196"/>
      <c r="CK431" s="196"/>
      <c r="CL431" s="196"/>
      <c r="CM431" s="196"/>
      <c r="CN431" s="196"/>
      <c r="CO431" s="196"/>
      <c r="CP431" s="196"/>
      <c r="CQ431" s="196"/>
      <c r="CR431" s="196"/>
      <c r="CS431" s="196"/>
      <c r="CT431" s="196"/>
      <c r="CU431" s="196"/>
      <c r="CV431" s="196"/>
      <c r="CW431" s="196"/>
      <c r="CX431" s="196"/>
      <c r="CY431" s="196"/>
      <c r="CZ431" s="196"/>
      <c r="DA431" s="196"/>
      <c r="DB431" s="196"/>
      <c r="DC431" s="196"/>
      <c r="DD431" s="196"/>
      <c r="DE431" s="196"/>
      <c r="DF431" s="196"/>
      <c r="DG431" s="196"/>
      <c r="DH431" s="196"/>
      <c r="DI431" s="196"/>
    </row>
    <row r="432" spans="1:121"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196"/>
      <c r="AT432" s="196"/>
      <c r="AU432" s="196"/>
      <c r="AV432" s="196"/>
      <c r="AW432" s="196"/>
      <c r="AX432" s="196"/>
      <c r="AY432" s="196"/>
      <c r="AZ432" s="196"/>
      <c r="BA432" s="196"/>
      <c r="BB432" s="196"/>
      <c r="BC432" s="196"/>
      <c r="BD432" s="196"/>
      <c r="BE432" s="196"/>
      <c r="BF432" s="196"/>
      <c r="BG432" s="196"/>
      <c r="BH432" s="196"/>
      <c r="BI432" s="196"/>
      <c r="BJ432" s="196"/>
      <c r="BK432" s="196"/>
      <c r="BL432" s="196"/>
      <c r="BM432" s="196"/>
      <c r="BN432" s="196"/>
      <c r="BO432" s="196"/>
      <c r="BP432" s="196"/>
      <c r="BQ432" s="196"/>
      <c r="BR432" s="196"/>
      <c r="BS432" s="196"/>
      <c r="BT432" s="196"/>
      <c r="BU432" s="196"/>
      <c r="BV432" s="196"/>
      <c r="BW432" s="196"/>
      <c r="BX432" s="196"/>
      <c r="BY432" s="196"/>
      <c r="BZ432" s="196"/>
      <c r="CA432" s="196"/>
      <c r="CB432" s="196"/>
      <c r="CC432" s="196"/>
      <c r="CD432" s="196"/>
      <c r="CE432" s="196"/>
      <c r="CF432" s="196"/>
      <c r="CG432" s="196"/>
      <c r="CH432" s="196"/>
      <c r="CI432" s="196"/>
      <c r="CJ432" s="196"/>
      <c r="CK432" s="196"/>
      <c r="CL432" s="196"/>
      <c r="CM432" s="196"/>
      <c r="CN432" s="196"/>
      <c r="CO432" s="196"/>
      <c r="CP432" s="196"/>
      <c r="CQ432" s="196"/>
      <c r="CR432" s="196"/>
      <c r="CS432" s="196"/>
      <c r="CT432" s="196"/>
      <c r="CU432" s="196"/>
      <c r="CV432" s="196"/>
      <c r="CW432" s="196"/>
      <c r="CX432" s="196"/>
      <c r="CY432" s="196"/>
      <c r="CZ432" s="196"/>
      <c r="DA432" s="196"/>
      <c r="DB432" s="196"/>
      <c r="DC432" s="196"/>
      <c r="DD432" s="196"/>
      <c r="DE432" s="196"/>
      <c r="DF432" s="196"/>
      <c r="DG432" s="196"/>
      <c r="DH432" s="196"/>
      <c r="DI432" s="196"/>
    </row>
    <row r="433" spans="1:121"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196"/>
      <c r="AT433" s="196"/>
      <c r="AU433" s="196"/>
      <c r="AV433" s="196"/>
      <c r="AW433" s="196"/>
      <c r="AX433" s="196"/>
      <c r="AY433" s="196"/>
      <c r="AZ433" s="196"/>
      <c r="BA433" s="196"/>
      <c r="BB433" s="196"/>
      <c r="BC433" s="196"/>
      <c r="BD433" s="196"/>
      <c r="BE433" s="196"/>
      <c r="BF433" s="196"/>
      <c r="BG433" s="196"/>
      <c r="BH433" s="196"/>
      <c r="BI433" s="196"/>
      <c r="BJ433" s="196"/>
      <c r="BK433" s="196"/>
      <c r="BL433" s="196"/>
      <c r="BM433" s="196"/>
      <c r="BN433" s="196"/>
      <c r="BO433" s="196"/>
      <c r="BP433" s="196"/>
      <c r="BQ433" s="196"/>
      <c r="BR433" s="196"/>
      <c r="BS433" s="196"/>
      <c r="BT433" s="196"/>
      <c r="BU433" s="196"/>
      <c r="BV433" s="196"/>
      <c r="BW433" s="196"/>
      <c r="BX433" s="196"/>
      <c r="BY433" s="196"/>
      <c r="BZ433" s="196"/>
      <c r="CA433" s="196"/>
      <c r="CB433" s="196"/>
      <c r="CC433" s="196"/>
      <c r="CD433" s="196"/>
      <c r="CE433" s="196"/>
      <c r="CF433" s="196"/>
      <c r="CG433" s="196"/>
      <c r="CH433" s="196"/>
      <c r="CI433" s="196"/>
      <c r="CJ433" s="196"/>
      <c r="CK433" s="196"/>
      <c r="CL433" s="196"/>
      <c r="CM433" s="196"/>
      <c r="CN433" s="196"/>
      <c r="CO433" s="196"/>
      <c r="CP433" s="196"/>
      <c r="CQ433" s="196"/>
      <c r="CR433" s="196"/>
      <c r="CS433" s="196"/>
      <c r="CT433" s="196"/>
      <c r="CU433" s="196"/>
      <c r="CV433" s="196"/>
      <c r="CW433" s="196"/>
      <c r="CX433" s="196"/>
      <c r="CY433" s="196"/>
      <c r="CZ433" s="196"/>
      <c r="DA433" s="196"/>
      <c r="DB433" s="196"/>
      <c r="DC433" s="196"/>
      <c r="DD433" s="196"/>
      <c r="DE433" s="196"/>
      <c r="DF433" s="196"/>
      <c r="DG433" s="196"/>
      <c r="DH433" s="196"/>
      <c r="DI433" s="196"/>
    </row>
    <row r="434" spans="1:121"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196"/>
      <c r="AT434" s="196"/>
      <c r="AU434" s="196"/>
      <c r="AV434" s="196"/>
      <c r="AW434" s="196"/>
      <c r="AX434" s="196"/>
      <c r="AY434" s="196"/>
      <c r="AZ434" s="196"/>
      <c r="BA434" s="196"/>
      <c r="BB434" s="196"/>
      <c r="BC434" s="196"/>
      <c r="BD434" s="196"/>
      <c r="BE434" s="196"/>
      <c r="BF434" s="196"/>
      <c r="BG434" s="196"/>
      <c r="BH434" s="196"/>
      <c r="BI434" s="196"/>
      <c r="BJ434" s="196"/>
      <c r="BK434" s="196"/>
      <c r="BL434" s="196"/>
      <c r="BM434" s="196"/>
      <c r="BN434" s="196"/>
      <c r="BO434" s="196"/>
      <c r="BP434" s="196"/>
      <c r="BQ434" s="196"/>
      <c r="BR434" s="196"/>
      <c r="BS434" s="196"/>
      <c r="BT434" s="196"/>
      <c r="BU434" s="196"/>
      <c r="BV434" s="196"/>
      <c r="BW434" s="196"/>
      <c r="BX434" s="196"/>
      <c r="BY434" s="196"/>
      <c r="BZ434" s="196"/>
      <c r="CA434" s="196"/>
      <c r="CB434" s="196"/>
      <c r="CC434" s="196"/>
      <c r="CD434" s="196"/>
      <c r="CE434" s="196"/>
      <c r="CF434" s="196"/>
      <c r="CG434" s="196"/>
      <c r="CH434" s="196"/>
      <c r="CI434" s="196"/>
      <c r="CJ434" s="196"/>
      <c r="CK434" s="196"/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196"/>
      <c r="DI434" s="196"/>
    </row>
    <row r="435" spans="1:121"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196"/>
      <c r="AT435" s="196"/>
      <c r="AU435" s="196"/>
      <c r="AV435" s="196"/>
      <c r="AW435" s="196"/>
      <c r="AX435" s="196"/>
      <c r="AY435" s="196"/>
      <c r="AZ435" s="196"/>
      <c r="BA435" s="196"/>
      <c r="BB435" s="196"/>
      <c r="BC435" s="196"/>
      <c r="BD435" s="196"/>
      <c r="BE435" s="196"/>
      <c r="BF435" s="196"/>
      <c r="BG435" s="196"/>
      <c r="BH435" s="196"/>
      <c r="BI435" s="196"/>
      <c r="BJ435" s="196"/>
      <c r="BK435" s="196"/>
      <c r="BL435" s="196"/>
      <c r="BM435" s="196"/>
      <c r="BN435" s="196"/>
      <c r="BO435" s="196"/>
      <c r="BP435" s="196"/>
      <c r="BQ435" s="196"/>
      <c r="BR435" s="196"/>
      <c r="BS435" s="196"/>
      <c r="BT435" s="196"/>
      <c r="BU435" s="196"/>
      <c r="BV435" s="196"/>
      <c r="BW435" s="196"/>
      <c r="BX435" s="196"/>
      <c r="BY435" s="196"/>
      <c r="BZ435" s="196"/>
      <c r="CA435" s="196"/>
      <c r="CB435" s="196"/>
      <c r="CC435" s="196"/>
      <c r="CD435" s="196"/>
      <c r="CE435" s="196"/>
      <c r="CF435" s="196"/>
      <c r="CG435" s="196"/>
      <c r="CH435" s="196"/>
      <c r="CI435" s="196"/>
      <c r="CJ435" s="196"/>
      <c r="CK435" s="196"/>
      <c r="CL435" s="196"/>
      <c r="CM435" s="196"/>
      <c r="CN435" s="196"/>
      <c r="CO435" s="196"/>
      <c r="CP435" s="196"/>
      <c r="CQ435" s="196"/>
      <c r="CR435" s="196"/>
      <c r="CS435" s="196"/>
      <c r="CT435" s="196"/>
      <c r="CU435" s="196"/>
      <c r="CV435" s="196"/>
      <c r="CW435" s="196"/>
      <c r="CX435" s="196"/>
      <c r="CY435" s="196"/>
      <c r="CZ435" s="196"/>
      <c r="DA435" s="196"/>
      <c r="DB435" s="196"/>
      <c r="DC435" s="196"/>
      <c r="DD435" s="196"/>
      <c r="DE435" s="196"/>
      <c r="DF435" s="196"/>
      <c r="DG435" s="196"/>
      <c r="DH435" s="196"/>
      <c r="DI435" s="196"/>
    </row>
    <row r="436" spans="1:121"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196"/>
      <c r="AK436" s="196"/>
      <c r="AL436" s="196"/>
      <c r="AM436" s="196"/>
      <c r="AN436" s="196"/>
      <c r="AO436" s="196"/>
      <c r="AP436" s="196"/>
      <c r="AQ436" s="196"/>
      <c r="AR436" s="196"/>
      <c r="AS436" s="196"/>
      <c r="AT436" s="196"/>
      <c r="AU436" s="196"/>
      <c r="AV436" s="196"/>
      <c r="AW436" s="196"/>
      <c r="AX436" s="196"/>
      <c r="AY436" s="196"/>
      <c r="AZ436" s="196"/>
      <c r="BA436" s="196"/>
      <c r="BB436" s="196"/>
      <c r="BC436" s="196"/>
      <c r="BD436" s="196"/>
      <c r="BE436" s="196"/>
      <c r="BF436" s="196"/>
      <c r="BG436" s="196"/>
      <c r="BH436" s="196"/>
      <c r="BI436" s="196"/>
      <c r="BJ436" s="196"/>
      <c r="BK436" s="196"/>
      <c r="BL436" s="196"/>
      <c r="BM436" s="196"/>
      <c r="BN436" s="196"/>
      <c r="BO436" s="196"/>
      <c r="BP436" s="196"/>
      <c r="BQ436" s="196"/>
      <c r="BR436" s="196"/>
      <c r="BS436" s="196"/>
      <c r="BT436" s="196"/>
      <c r="BU436" s="196"/>
      <c r="BV436" s="196"/>
      <c r="BW436" s="196"/>
      <c r="BX436" s="196"/>
      <c r="BY436" s="196"/>
      <c r="BZ436" s="196"/>
      <c r="CA436" s="196"/>
      <c r="CB436" s="196"/>
      <c r="CC436" s="196"/>
      <c r="CD436" s="196"/>
      <c r="CE436" s="196"/>
      <c r="CF436" s="196"/>
      <c r="CG436" s="196"/>
      <c r="CH436" s="196"/>
      <c r="CI436" s="196"/>
      <c r="CJ436" s="196"/>
      <c r="CK436" s="196"/>
      <c r="CL436" s="196"/>
      <c r="CM436" s="196"/>
      <c r="CN436" s="196"/>
      <c r="CO436" s="196"/>
      <c r="CP436" s="196"/>
      <c r="CQ436" s="196"/>
      <c r="CR436" s="196"/>
      <c r="CS436" s="196"/>
      <c r="CT436" s="196"/>
      <c r="CU436" s="196"/>
      <c r="CV436" s="196"/>
      <c r="CW436" s="196"/>
      <c r="CX436" s="196"/>
      <c r="CY436" s="196"/>
      <c r="CZ436" s="196"/>
      <c r="DA436" s="196"/>
      <c r="DB436" s="196"/>
      <c r="DC436" s="196"/>
      <c r="DD436" s="196"/>
      <c r="DE436" s="196"/>
      <c r="DF436" s="196"/>
      <c r="DG436" s="196"/>
      <c r="DH436" s="196"/>
      <c r="DI436" s="196"/>
    </row>
    <row r="437" spans="1:121"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  <c r="AE437" s="196"/>
      <c r="AF437" s="196"/>
      <c r="AG437" s="196"/>
      <c r="AH437" s="196"/>
      <c r="AI437" s="196"/>
      <c r="AJ437" s="196"/>
      <c r="AK437" s="196"/>
      <c r="AL437" s="196"/>
      <c r="AM437" s="196"/>
      <c r="AN437" s="196"/>
      <c r="AO437" s="196"/>
      <c r="AP437" s="196"/>
      <c r="AQ437" s="196"/>
      <c r="AR437" s="196"/>
      <c r="AS437" s="196"/>
      <c r="AT437" s="196"/>
      <c r="AU437" s="196"/>
      <c r="AV437" s="196"/>
      <c r="AW437" s="196"/>
      <c r="AX437" s="196"/>
      <c r="AY437" s="196"/>
      <c r="AZ437" s="196"/>
      <c r="BA437" s="196"/>
      <c r="BB437" s="196"/>
      <c r="BC437" s="196"/>
      <c r="BD437" s="196"/>
      <c r="BE437" s="196"/>
      <c r="BF437" s="196"/>
      <c r="BG437" s="196"/>
      <c r="BH437" s="196"/>
      <c r="BI437" s="196"/>
      <c r="BJ437" s="196"/>
      <c r="BK437" s="196"/>
      <c r="BL437" s="196"/>
      <c r="BM437" s="196"/>
      <c r="BN437" s="196"/>
      <c r="BO437" s="196"/>
      <c r="BP437" s="196"/>
      <c r="BQ437" s="196"/>
      <c r="BR437" s="196"/>
      <c r="BS437" s="196"/>
      <c r="BT437" s="196"/>
      <c r="BU437" s="196"/>
      <c r="BV437" s="196"/>
      <c r="BW437" s="196"/>
      <c r="BX437" s="196"/>
      <c r="BY437" s="196"/>
      <c r="BZ437" s="196"/>
      <c r="CA437" s="196"/>
      <c r="CB437" s="196"/>
      <c r="CC437" s="196"/>
      <c r="CD437" s="196"/>
      <c r="CE437" s="196"/>
      <c r="CF437" s="196"/>
      <c r="CG437" s="196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</row>
    <row r="438" spans="1:121"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6"/>
      <c r="AT438" s="196"/>
      <c r="AU438" s="196"/>
      <c r="AV438" s="196"/>
      <c r="AW438" s="196"/>
      <c r="AX438" s="196"/>
      <c r="AY438" s="196"/>
      <c r="AZ438" s="196"/>
      <c r="BA438" s="196"/>
      <c r="BB438" s="196"/>
      <c r="BC438" s="196"/>
      <c r="BD438" s="196"/>
      <c r="BE438" s="196"/>
      <c r="BF438" s="196"/>
      <c r="BG438" s="196"/>
      <c r="BH438" s="196"/>
      <c r="BI438" s="196"/>
      <c r="BJ438" s="196"/>
      <c r="BK438" s="196"/>
      <c r="BL438" s="196"/>
      <c r="BM438" s="196"/>
      <c r="BN438" s="196"/>
      <c r="BO438" s="196"/>
      <c r="BP438" s="196"/>
      <c r="BQ438" s="196"/>
      <c r="BR438" s="196"/>
      <c r="BS438" s="196"/>
      <c r="BT438" s="196"/>
      <c r="BU438" s="196"/>
      <c r="BV438" s="196"/>
      <c r="BW438" s="196"/>
      <c r="BX438" s="196"/>
      <c r="BY438" s="196"/>
      <c r="BZ438" s="196"/>
      <c r="CA438" s="196"/>
      <c r="CB438" s="196"/>
      <c r="CC438" s="196"/>
      <c r="CD438" s="196"/>
      <c r="CE438" s="196"/>
      <c r="CF438" s="196"/>
      <c r="CG438" s="196"/>
      <c r="CH438" s="196"/>
      <c r="CI438" s="196"/>
      <c r="CJ438" s="196"/>
      <c r="CK438" s="196"/>
      <c r="CL438" s="196"/>
      <c r="CM438" s="196"/>
      <c r="CN438" s="196"/>
      <c r="CO438" s="196"/>
      <c r="CP438" s="196"/>
      <c r="CQ438" s="196"/>
      <c r="CR438" s="196"/>
      <c r="CS438" s="196"/>
      <c r="CT438" s="196"/>
      <c r="CU438" s="196"/>
      <c r="CV438" s="196"/>
      <c r="CW438" s="196"/>
      <c r="CX438" s="196"/>
      <c r="CY438" s="196"/>
      <c r="CZ438" s="196"/>
      <c r="DA438" s="196"/>
      <c r="DB438" s="196"/>
      <c r="DC438" s="196"/>
      <c r="DD438" s="196"/>
      <c r="DE438" s="196"/>
      <c r="DF438" s="196"/>
      <c r="DG438" s="196"/>
      <c r="DH438" s="196"/>
      <c r="DI438" s="196"/>
    </row>
    <row r="439" spans="1:121"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6"/>
      <c r="AZ439" s="196"/>
      <c r="BA439" s="196"/>
      <c r="BB439" s="196"/>
      <c r="BC439" s="196"/>
      <c r="BD439" s="196"/>
      <c r="BE439" s="196"/>
      <c r="BF439" s="196"/>
      <c r="BG439" s="196"/>
      <c r="BH439" s="196"/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6"/>
      <c r="BS439" s="196"/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6"/>
      <c r="CF439" s="196"/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6"/>
      <c r="CS439" s="196"/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6"/>
      <c r="DH439" s="196"/>
      <c r="DI439" s="196"/>
    </row>
    <row r="440" spans="1:121"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6"/>
      <c r="AT440" s="196"/>
      <c r="AU440" s="196"/>
      <c r="AV440" s="196"/>
      <c r="AW440" s="196"/>
      <c r="AX440" s="196"/>
      <c r="AY440" s="196"/>
      <c r="AZ440" s="196"/>
      <c r="BA440" s="196"/>
      <c r="BB440" s="196"/>
      <c r="BC440" s="196"/>
      <c r="BD440" s="196"/>
      <c r="BE440" s="196"/>
      <c r="BF440" s="196"/>
      <c r="BG440" s="196"/>
      <c r="BH440" s="196"/>
      <c r="BI440" s="196"/>
      <c r="BJ440" s="196"/>
      <c r="BK440" s="196"/>
      <c r="BL440" s="196"/>
      <c r="BM440" s="196"/>
      <c r="BN440" s="196"/>
      <c r="BO440" s="196"/>
      <c r="BP440" s="196"/>
      <c r="BQ440" s="196"/>
      <c r="BR440" s="196"/>
      <c r="BS440" s="196"/>
      <c r="BT440" s="196"/>
      <c r="BU440" s="196"/>
      <c r="BV440" s="196"/>
      <c r="BW440" s="196"/>
      <c r="BX440" s="196"/>
      <c r="BY440" s="196"/>
      <c r="BZ440" s="196"/>
      <c r="CA440" s="196"/>
      <c r="CB440" s="196"/>
      <c r="CC440" s="196"/>
      <c r="CD440" s="196"/>
      <c r="CE440" s="196"/>
      <c r="CF440" s="196"/>
      <c r="CG440" s="196"/>
      <c r="CH440" s="196"/>
      <c r="CI440" s="196"/>
      <c r="CJ440" s="196"/>
      <c r="CK440" s="196"/>
      <c r="CL440" s="196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</row>
    <row r="441" spans="1:121"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6"/>
      <c r="AT441" s="196"/>
      <c r="AU441" s="196"/>
      <c r="AV441" s="196"/>
      <c r="AW441" s="196"/>
      <c r="AX441" s="196"/>
      <c r="AY441" s="196"/>
      <c r="AZ441" s="196"/>
      <c r="BA441" s="196"/>
      <c r="BB441" s="196"/>
      <c r="BC441" s="196"/>
      <c r="BD441" s="196"/>
      <c r="BE441" s="196"/>
      <c r="BF441" s="196"/>
      <c r="BG441" s="196"/>
      <c r="BH441" s="196"/>
      <c r="BI441" s="196"/>
      <c r="BJ441" s="196"/>
      <c r="BK441" s="196"/>
      <c r="BL441" s="196"/>
      <c r="BM441" s="196"/>
      <c r="BN441" s="196"/>
      <c r="BO441" s="196"/>
      <c r="BP441" s="196"/>
      <c r="BQ441" s="196"/>
      <c r="BR441" s="196"/>
      <c r="BS441" s="196"/>
      <c r="BT441" s="196"/>
      <c r="BU441" s="196"/>
      <c r="BV441" s="196"/>
      <c r="BW441" s="196"/>
      <c r="BX441" s="196"/>
      <c r="BY441" s="196"/>
      <c r="BZ441" s="196"/>
      <c r="CA441" s="196"/>
      <c r="CB441" s="196"/>
      <c r="CC441" s="196"/>
      <c r="CD441" s="196"/>
      <c r="CE441" s="196"/>
      <c r="CF441" s="196"/>
      <c r="CG441" s="196"/>
      <c r="CH441" s="196"/>
      <c r="CI441" s="196"/>
      <c r="CJ441" s="196"/>
      <c r="CK441" s="196"/>
      <c r="CL441" s="196"/>
      <c r="CM441" s="196"/>
      <c r="CN441" s="196"/>
      <c r="CO441" s="196"/>
      <c r="CP441" s="196"/>
      <c r="CQ441" s="196"/>
      <c r="CR441" s="196"/>
      <c r="CS441" s="196"/>
      <c r="CT441" s="196"/>
      <c r="CU441" s="196"/>
      <c r="CV441" s="196"/>
      <c r="CW441" s="196"/>
      <c r="CX441" s="196"/>
      <c r="CY441" s="196"/>
      <c r="CZ441" s="196"/>
      <c r="DA441" s="196"/>
      <c r="DB441" s="196"/>
      <c r="DC441" s="196"/>
      <c r="DD441" s="196"/>
      <c r="DE441" s="196"/>
      <c r="DF441" s="196"/>
      <c r="DG441" s="196"/>
      <c r="DH441" s="196"/>
      <c r="DI441" s="196"/>
    </row>
    <row r="442" spans="1:121"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6"/>
      <c r="AT442" s="196"/>
      <c r="AU442" s="196"/>
      <c r="AV442" s="196"/>
      <c r="AW442" s="196"/>
      <c r="AX442" s="196"/>
      <c r="AY442" s="196"/>
      <c r="AZ442" s="196"/>
      <c r="BA442" s="196"/>
      <c r="BB442" s="196"/>
      <c r="BC442" s="196"/>
      <c r="BD442" s="196"/>
      <c r="BE442" s="196"/>
      <c r="BF442" s="196"/>
      <c r="BG442" s="196"/>
      <c r="BH442" s="196"/>
      <c r="BI442" s="196"/>
      <c r="BJ442" s="196"/>
      <c r="BK442" s="196"/>
      <c r="BL442" s="196"/>
      <c r="BM442" s="196"/>
      <c r="BN442" s="196"/>
      <c r="BO442" s="196"/>
      <c r="BP442" s="196"/>
      <c r="BQ442" s="196"/>
      <c r="BR442" s="196"/>
      <c r="BS442" s="196"/>
      <c r="BT442" s="196"/>
      <c r="BU442" s="196"/>
      <c r="BV442" s="196"/>
      <c r="BW442" s="196"/>
      <c r="BX442" s="196"/>
      <c r="BY442" s="196"/>
      <c r="BZ442" s="196"/>
      <c r="CA442" s="196"/>
      <c r="CB442" s="196"/>
      <c r="CC442" s="196"/>
      <c r="CD442" s="196"/>
      <c r="CE442" s="196"/>
      <c r="CF442" s="196"/>
      <c r="CG442" s="196"/>
      <c r="CH442" s="196"/>
      <c r="CI442" s="196"/>
      <c r="CJ442" s="196"/>
      <c r="CK442" s="196"/>
      <c r="CL442" s="196"/>
      <c r="CM442" s="196"/>
      <c r="CN442" s="196"/>
      <c r="CO442" s="196"/>
      <c r="CP442" s="196"/>
      <c r="CQ442" s="196"/>
      <c r="CR442" s="196"/>
      <c r="CS442" s="196"/>
      <c r="CT442" s="196"/>
      <c r="CU442" s="196"/>
      <c r="CV442" s="196"/>
      <c r="CW442" s="196"/>
      <c r="CX442" s="196"/>
      <c r="CY442" s="196"/>
      <c r="CZ442" s="196"/>
      <c r="DA442" s="196"/>
      <c r="DB442" s="196"/>
      <c r="DC442" s="196"/>
      <c r="DD442" s="196"/>
      <c r="DE442" s="196"/>
      <c r="DF442" s="196"/>
      <c r="DG442" s="196"/>
      <c r="DH442" s="196"/>
      <c r="DI442" s="196"/>
    </row>
    <row r="443" spans="1:121"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6"/>
      <c r="AT443" s="196"/>
      <c r="AU443" s="196"/>
      <c r="AV443" s="196"/>
      <c r="AW443" s="196"/>
      <c r="AX443" s="196"/>
      <c r="AY443" s="196"/>
      <c r="AZ443" s="196"/>
      <c r="BA443" s="196"/>
      <c r="BB443" s="196"/>
      <c r="BC443" s="196"/>
      <c r="BD443" s="196"/>
      <c r="BE443" s="196"/>
      <c r="BF443" s="196"/>
      <c r="BG443" s="196"/>
      <c r="BH443" s="196"/>
      <c r="BI443" s="196"/>
      <c r="BJ443" s="196"/>
      <c r="BK443" s="196"/>
      <c r="BL443" s="196"/>
      <c r="BM443" s="196"/>
      <c r="BN443" s="196"/>
      <c r="BO443" s="196"/>
      <c r="BP443" s="196"/>
      <c r="BQ443" s="196"/>
      <c r="BR443" s="196"/>
      <c r="BS443" s="196"/>
      <c r="BT443" s="196"/>
      <c r="BU443" s="196"/>
      <c r="BV443" s="196"/>
      <c r="BW443" s="196"/>
      <c r="BX443" s="196"/>
      <c r="BY443" s="196"/>
      <c r="BZ443" s="196"/>
      <c r="CA443" s="196"/>
      <c r="CB443" s="196"/>
      <c r="CC443" s="196"/>
      <c r="CD443" s="196"/>
      <c r="CE443" s="196"/>
      <c r="CF443" s="196"/>
      <c r="CG443" s="196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</row>
    <row r="444" spans="1:121"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6"/>
      <c r="AT444" s="196"/>
      <c r="AU444" s="196"/>
      <c r="AV444" s="196"/>
      <c r="AW444" s="196"/>
      <c r="AX444" s="196"/>
      <c r="AY444" s="196"/>
      <c r="AZ444" s="196"/>
      <c r="BA444" s="196"/>
      <c r="BB444" s="196"/>
      <c r="BC444" s="196"/>
      <c r="BD444" s="196"/>
      <c r="BE444" s="196"/>
      <c r="BF444" s="196"/>
      <c r="BG444" s="196"/>
      <c r="BH444" s="196"/>
      <c r="BI444" s="196"/>
      <c r="BJ444" s="196"/>
      <c r="BK444" s="196"/>
      <c r="BL444" s="196"/>
      <c r="BM444" s="196"/>
      <c r="BN444" s="196"/>
      <c r="BO444" s="196"/>
      <c r="BP444" s="196"/>
      <c r="BQ444" s="196"/>
      <c r="BR444" s="196"/>
      <c r="BS444" s="196"/>
      <c r="BT444" s="196"/>
      <c r="BU444" s="196"/>
      <c r="BV444" s="196"/>
      <c r="BW444" s="196"/>
      <c r="BX444" s="196"/>
      <c r="BY444" s="196"/>
      <c r="BZ444" s="196"/>
      <c r="CA444" s="196"/>
      <c r="CB444" s="196"/>
      <c r="CC444" s="196"/>
      <c r="CD444" s="196"/>
      <c r="CE444" s="196"/>
      <c r="CF444" s="196"/>
      <c r="CG444" s="196"/>
      <c r="CH444" s="196"/>
      <c r="CI444" s="196"/>
      <c r="CJ444" s="196"/>
      <c r="CK444" s="196"/>
      <c r="CL444" s="196"/>
      <c r="CM444" s="196"/>
      <c r="CN444" s="196"/>
      <c r="CO444" s="196"/>
      <c r="CP444" s="196"/>
      <c r="CQ444" s="196"/>
      <c r="CR444" s="196"/>
      <c r="CS444" s="196"/>
      <c r="CT444" s="196"/>
      <c r="CU444" s="196"/>
      <c r="CV444" s="196"/>
      <c r="CW444" s="196"/>
      <c r="CX444" s="196"/>
      <c r="CY444" s="196"/>
      <c r="CZ444" s="196"/>
      <c r="DA444" s="196"/>
      <c r="DB444" s="196"/>
      <c r="DC444" s="196"/>
      <c r="DD444" s="196"/>
      <c r="DE444" s="196"/>
      <c r="DF444" s="196"/>
      <c r="DG444" s="196"/>
      <c r="DH444" s="196"/>
      <c r="DI444" s="196"/>
    </row>
    <row r="445" spans="1:121"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6"/>
      <c r="AT445" s="196"/>
      <c r="AU445" s="196"/>
      <c r="AV445" s="196"/>
      <c r="AW445" s="196"/>
      <c r="AX445" s="196"/>
      <c r="AY445" s="196"/>
      <c r="AZ445" s="196"/>
      <c r="BA445" s="196"/>
      <c r="BB445" s="196"/>
      <c r="BC445" s="196"/>
      <c r="BD445" s="196"/>
      <c r="BE445" s="196"/>
      <c r="BF445" s="196"/>
      <c r="BG445" s="196"/>
      <c r="BH445" s="196"/>
      <c r="BI445" s="196"/>
      <c r="BJ445" s="196"/>
      <c r="BK445" s="196"/>
      <c r="BL445" s="196"/>
      <c r="BM445" s="196"/>
      <c r="BN445" s="196"/>
      <c r="BO445" s="196"/>
      <c r="BP445" s="196"/>
      <c r="BQ445" s="196"/>
      <c r="BR445" s="196"/>
      <c r="BS445" s="196"/>
      <c r="BT445" s="196"/>
      <c r="BU445" s="196"/>
      <c r="BV445" s="196"/>
      <c r="BW445" s="196"/>
      <c r="BX445" s="196"/>
      <c r="BY445" s="196"/>
      <c r="BZ445" s="196"/>
      <c r="CA445" s="196"/>
      <c r="CB445" s="196"/>
      <c r="CC445" s="196"/>
      <c r="CD445" s="196"/>
      <c r="CE445" s="196"/>
      <c r="CF445" s="196"/>
      <c r="CG445" s="196"/>
      <c r="CH445" s="196"/>
      <c r="CI445" s="196"/>
      <c r="CJ445" s="196"/>
      <c r="CK445" s="196"/>
      <c r="CL445" s="196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</row>
    <row r="446" spans="1:121"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196"/>
      <c r="BN446" s="196"/>
      <c r="BO446" s="196"/>
      <c r="BP446" s="196"/>
      <c r="BQ446" s="196"/>
      <c r="BR446" s="196"/>
      <c r="BS446" s="196"/>
      <c r="BT446" s="196"/>
      <c r="BU446" s="196"/>
      <c r="BV446" s="196"/>
      <c r="BW446" s="196"/>
      <c r="BX446" s="196"/>
      <c r="BY446" s="196"/>
      <c r="BZ446" s="196"/>
      <c r="CA446" s="196"/>
      <c r="CB446" s="196"/>
      <c r="CC446" s="196"/>
      <c r="CD446" s="196"/>
      <c r="CE446" s="196"/>
      <c r="CF446" s="196"/>
      <c r="CG446" s="196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</row>
    <row r="447" spans="1:121"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6"/>
      <c r="AT447" s="196"/>
      <c r="AU447" s="196"/>
      <c r="AV447" s="196"/>
      <c r="AW447" s="196"/>
      <c r="AX447" s="196"/>
      <c r="AY447" s="196"/>
      <c r="AZ447" s="196"/>
      <c r="BA447" s="196"/>
      <c r="BB447" s="196"/>
      <c r="BC447" s="196"/>
      <c r="BD447" s="196"/>
      <c r="BE447" s="196"/>
      <c r="BF447" s="196"/>
      <c r="BG447" s="196"/>
      <c r="BH447" s="196"/>
      <c r="BI447" s="196"/>
      <c r="BJ447" s="196"/>
      <c r="BK447" s="196"/>
      <c r="BL447" s="196"/>
      <c r="BM447" s="196"/>
      <c r="BN447" s="196"/>
      <c r="BO447" s="196"/>
      <c r="BP447" s="196"/>
      <c r="BQ447" s="196"/>
      <c r="BR447" s="196"/>
      <c r="BS447" s="196"/>
      <c r="BT447" s="196"/>
      <c r="BU447" s="196"/>
      <c r="BV447" s="196"/>
      <c r="BW447" s="196"/>
      <c r="BX447" s="196"/>
      <c r="BY447" s="196"/>
      <c r="BZ447" s="196"/>
      <c r="CA447" s="196"/>
      <c r="CB447" s="196"/>
      <c r="CC447" s="196"/>
      <c r="CD447" s="196"/>
      <c r="CE447" s="196"/>
      <c r="CF447" s="196"/>
      <c r="CG447" s="196"/>
      <c r="CH447" s="196"/>
      <c r="CI447" s="196"/>
      <c r="CJ447" s="196"/>
      <c r="CK447" s="196"/>
      <c r="CL447" s="196"/>
      <c r="CM447" s="196"/>
      <c r="CN447" s="196"/>
      <c r="CO447" s="196"/>
      <c r="CP447" s="196"/>
      <c r="CQ447" s="196"/>
      <c r="CR447" s="196"/>
      <c r="CS447" s="196"/>
      <c r="CT447" s="196"/>
      <c r="CU447" s="196"/>
      <c r="CV447" s="196"/>
      <c r="CW447" s="196"/>
      <c r="CX447" s="196"/>
      <c r="CY447" s="196"/>
      <c r="CZ447" s="196"/>
      <c r="DA447" s="196"/>
      <c r="DB447" s="196"/>
      <c r="DC447" s="196"/>
      <c r="DD447" s="196"/>
      <c r="DE447" s="196"/>
      <c r="DF447" s="196"/>
      <c r="DG447" s="196"/>
      <c r="DH447" s="196"/>
      <c r="DI447" s="196"/>
    </row>
    <row r="448" spans="1:121"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196"/>
      <c r="AT448" s="196"/>
      <c r="AU448" s="196"/>
      <c r="AV448" s="196"/>
      <c r="AW448" s="196"/>
      <c r="AX448" s="196"/>
      <c r="AY448" s="196"/>
      <c r="AZ448" s="196"/>
      <c r="BA448" s="196"/>
      <c r="BB448" s="196"/>
      <c r="BC448" s="196"/>
      <c r="BD448" s="196"/>
      <c r="BE448" s="196"/>
      <c r="BF448" s="196"/>
      <c r="BG448" s="196"/>
      <c r="BH448" s="196"/>
      <c r="BI448" s="196"/>
      <c r="BJ448" s="196"/>
      <c r="BK448" s="196"/>
      <c r="BL448" s="196"/>
      <c r="BM448" s="196"/>
      <c r="BN448" s="196"/>
      <c r="BO448" s="196"/>
      <c r="BP448" s="196"/>
      <c r="BQ448" s="196"/>
      <c r="BR448" s="196"/>
      <c r="BS448" s="196"/>
      <c r="BT448" s="196"/>
      <c r="BU448" s="196"/>
      <c r="BV448" s="196"/>
      <c r="BW448" s="196"/>
      <c r="BX448" s="196"/>
      <c r="BY448" s="196"/>
      <c r="BZ448" s="196"/>
      <c r="CA448" s="196"/>
      <c r="CB448" s="196"/>
      <c r="CC448" s="196"/>
      <c r="CD448" s="196"/>
      <c r="CE448" s="196"/>
      <c r="CF448" s="196"/>
      <c r="CG448" s="196"/>
      <c r="CH448" s="196"/>
      <c r="CI448" s="196"/>
      <c r="CJ448" s="196"/>
      <c r="CK448" s="196"/>
      <c r="CL448" s="196"/>
      <c r="CM448" s="196"/>
      <c r="CN448" s="196"/>
      <c r="CO448" s="196"/>
      <c r="CP448" s="196"/>
      <c r="CQ448" s="196"/>
      <c r="CR448" s="196"/>
      <c r="CS448" s="196"/>
      <c r="CT448" s="196"/>
      <c r="CU448" s="196"/>
      <c r="CV448" s="196"/>
      <c r="CW448" s="196"/>
      <c r="CX448" s="196"/>
      <c r="CY448" s="196"/>
      <c r="CZ448" s="196"/>
      <c r="DA448" s="196"/>
      <c r="DB448" s="196"/>
      <c r="DC448" s="196"/>
      <c r="DD448" s="196"/>
      <c r="DE448" s="196"/>
      <c r="DF448" s="196"/>
      <c r="DG448" s="196"/>
      <c r="DH448" s="196"/>
      <c r="DI448" s="196"/>
    </row>
    <row r="449" spans="1:121"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196"/>
      <c r="AT449" s="196"/>
      <c r="AU449" s="196"/>
      <c r="AV449" s="196"/>
      <c r="AW449" s="196"/>
      <c r="AX449" s="196"/>
      <c r="AY449" s="196"/>
      <c r="AZ449" s="196"/>
      <c r="BA449" s="196"/>
      <c r="BB449" s="196"/>
      <c r="BC449" s="196"/>
      <c r="BD449" s="196"/>
      <c r="BE449" s="196"/>
      <c r="BF449" s="196"/>
      <c r="BG449" s="196"/>
      <c r="BH449" s="196"/>
      <c r="BI449" s="196"/>
      <c r="BJ449" s="196"/>
      <c r="BK449" s="196"/>
      <c r="BL449" s="196"/>
      <c r="BM449" s="196"/>
      <c r="BN449" s="196"/>
      <c r="BO449" s="196"/>
      <c r="BP449" s="196"/>
      <c r="BQ449" s="196"/>
      <c r="BR449" s="196"/>
      <c r="BS449" s="196"/>
      <c r="BT449" s="196"/>
      <c r="BU449" s="196"/>
      <c r="BV449" s="196"/>
      <c r="BW449" s="196"/>
      <c r="BX449" s="196"/>
      <c r="BY449" s="196"/>
      <c r="BZ449" s="196"/>
      <c r="CA449" s="196"/>
      <c r="CB449" s="196"/>
      <c r="CC449" s="196"/>
      <c r="CD449" s="196"/>
      <c r="CE449" s="196"/>
      <c r="CF449" s="196"/>
      <c r="CG449" s="196"/>
      <c r="CH449" s="196"/>
      <c r="CI449" s="196"/>
      <c r="CJ449" s="196"/>
      <c r="CK449" s="196"/>
      <c r="CL449" s="196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</row>
    <row r="450" spans="1:121"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196"/>
      <c r="AT450" s="196"/>
      <c r="AU450" s="196"/>
      <c r="AV450" s="196"/>
      <c r="AW450" s="196"/>
      <c r="AX450" s="196"/>
      <c r="AY450" s="196"/>
      <c r="AZ450" s="196"/>
      <c r="BA450" s="196"/>
      <c r="BB450" s="196"/>
      <c r="BC450" s="196"/>
      <c r="BD450" s="196"/>
      <c r="BE450" s="196"/>
      <c r="BF450" s="196"/>
      <c r="BG450" s="196"/>
      <c r="BH450" s="196"/>
      <c r="BI450" s="196"/>
      <c r="BJ450" s="196"/>
      <c r="BK450" s="196"/>
      <c r="BL450" s="196"/>
      <c r="BM450" s="196"/>
      <c r="BN450" s="196"/>
      <c r="BO450" s="196"/>
      <c r="BP450" s="196"/>
      <c r="BQ450" s="196"/>
      <c r="BR450" s="196"/>
      <c r="BS450" s="196"/>
      <c r="BT450" s="196"/>
      <c r="BU450" s="196"/>
      <c r="BV450" s="196"/>
      <c r="BW450" s="196"/>
      <c r="BX450" s="196"/>
      <c r="BY450" s="196"/>
      <c r="BZ450" s="196"/>
      <c r="CA450" s="196"/>
      <c r="CB450" s="196"/>
      <c r="CC450" s="196"/>
      <c r="CD450" s="196"/>
      <c r="CE450" s="196"/>
      <c r="CF450" s="196"/>
      <c r="CG450" s="196"/>
      <c r="CH450" s="196"/>
      <c r="CI450" s="196"/>
      <c r="CJ450" s="196"/>
      <c r="CK450" s="196"/>
      <c r="CL450" s="196"/>
      <c r="CM450" s="196"/>
      <c r="CN450" s="196"/>
      <c r="CO450" s="196"/>
      <c r="CP450" s="196"/>
      <c r="CQ450" s="196"/>
      <c r="CR450" s="196"/>
      <c r="CS450" s="196"/>
      <c r="CT450" s="196"/>
      <c r="CU450" s="196"/>
      <c r="CV450" s="196"/>
      <c r="CW450" s="196"/>
      <c r="CX450" s="196"/>
      <c r="CY450" s="196"/>
      <c r="CZ450" s="196"/>
      <c r="DA450" s="196"/>
      <c r="DB450" s="196"/>
      <c r="DC450" s="196"/>
      <c r="DD450" s="196"/>
      <c r="DE450" s="196"/>
      <c r="DF450" s="196"/>
      <c r="DG450" s="196"/>
      <c r="DH450" s="196"/>
      <c r="DI450" s="196"/>
    </row>
    <row r="451" spans="1:121"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196"/>
      <c r="AT451" s="196"/>
      <c r="AU451" s="196"/>
      <c r="AV451" s="196"/>
      <c r="AW451" s="196"/>
      <c r="AX451" s="196"/>
      <c r="AY451" s="196"/>
      <c r="AZ451" s="196"/>
      <c r="BA451" s="196"/>
      <c r="BB451" s="196"/>
      <c r="BC451" s="196"/>
      <c r="BD451" s="196"/>
      <c r="BE451" s="196"/>
      <c r="BF451" s="196"/>
      <c r="BG451" s="196"/>
      <c r="BH451" s="196"/>
      <c r="BI451" s="196"/>
      <c r="BJ451" s="196"/>
      <c r="BK451" s="196"/>
      <c r="BL451" s="196"/>
      <c r="BM451" s="196"/>
      <c r="BN451" s="196"/>
      <c r="BO451" s="196"/>
      <c r="BP451" s="196"/>
      <c r="BQ451" s="196"/>
      <c r="BR451" s="196"/>
      <c r="BS451" s="196"/>
      <c r="BT451" s="196"/>
      <c r="BU451" s="196"/>
      <c r="BV451" s="196"/>
      <c r="BW451" s="196"/>
      <c r="BX451" s="196"/>
      <c r="BY451" s="196"/>
      <c r="BZ451" s="196"/>
      <c r="CA451" s="196"/>
      <c r="CB451" s="196"/>
      <c r="CC451" s="196"/>
      <c r="CD451" s="196"/>
      <c r="CE451" s="196"/>
      <c r="CF451" s="196"/>
      <c r="CG451" s="196"/>
      <c r="CH451" s="196"/>
      <c r="CI451" s="196"/>
      <c r="CJ451" s="196"/>
      <c r="CK451" s="196"/>
      <c r="CL451" s="196"/>
      <c r="CM451" s="196"/>
      <c r="CN451" s="196"/>
      <c r="CO451" s="196"/>
      <c r="CP451" s="196"/>
      <c r="CQ451" s="196"/>
      <c r="CR451" s="196"/>
      <c r="CS451" s="196"/>
      <c r="CT451" s="196"/>
      <c r="CU451" s="196"/>
      <c r="CV451" s="196"/>
      <c r="CW451" s="196"/>
      <c r="CX451" s="196"/>
      <c r="CY451" s="196"/>
      <c r="CZ451" s="196"/>
      <c r="DA451" s="196"/>
      <c r="DB451" s="196"/>
      <c r="DC451" s="196"/>
      <c r="DD451" s="196"/>
      <c r="DE451" s="196"/>
      <c r="DF451" s="196"/>
      <c r="DG451" s="196"/>
      <c r="DH451" s="196"/>
      <c r="DI451" s="196"/>
    </row>
    <row r="452" spans="1:121"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196"/>
      <c r="AT452" s="196"/>
      <c r="AU452" s="196"/>
      <c r="AV452" s="196"/>
      <c r="AW452" s="196"/>
      <c r="AX452" s="196"/>
      <c r="AY452" s="196"/>
      <c r="AZ452" s="196"/>
      <c r="BA452" s="196"/>
      <c r="BB452" s="196"/>
      <c r="BC452" s="196"/>
      <c r="BD452" s="196"/>
      <c r="BE452" s="196"/>
      <c r="BF452" s="196"/>
      <c r="BG452" s="196"/>
      <c r="BH452" s="196"/>
      <c r="BI452" s="196"/>
      <c r="BJ452" s="196"/>
      <c r="BK452" s="196"/>
      <c r="BL452" s="196"/>
      <c r="BM452" s="196"/>
      <c r="BN452" s="196"/>
      <c r="BO452" s="196"/>
      <c r="BP452" s="196"/>
      <c r="BQ452" s="196"/>
      <c r="BR452" s="196"/>
      <c r="BS452" s="196"/>
      <c r="BT452" s="196"/>
      <c r="BU452" s="196"/>
      <c r="BV452" s="196"/>
      <c r="BW452" s="196"/>
      <c r="BX452" s="196"/>
      <c r="BY452" s="196"/>
      <c r="BZ452" s="196"/>
      <c r="CA452" s="196"/>
      <c r="CB452" s="196"/>
      <c r="CC452" s="196"/>
      <c r="CD452" s="196"/>
      <c r="CE452" s="196"/>
      <c r="CF452" s="196"/>
      <c r="CG452" s="196"/>
      <c r="CH452" s="196"/>
      <c r="CI452" s="196"/>
      <c r="CJ452" s="196"/>
      <c r="CK452" s="196"/>
      <c r="CL452" s="196"/>
      <c r="CM452" s="196"/>
      <c r="CN452" s="196"/>
      <c r="CO452" s="196"/>
      <c r="CP452" s="196"/>
      <c r="CQ452" s="196"/>
      <c r="CR452" s="196"/>
      <c r="CS452" s="196"/>
      <c r="CT452" s="196"/>
      <c r="CU452" s="196"/>
      <c r="CV452" s="196"/>
      <c r="CW452" s="196"/>
      <c r="CX452" s="196"/>
      <c r="CY452" s="196"/>
      <c r="CZ452" s="196"/>
      <c r="DA452" s="196"/>
      <c r="DB452" s="196"/>
      <c r="DC452" s="196"/>
      <c r="DD452" s="196"/>
      <c r="DE452" s="196"/>
      <c r="DF452" s="196"/>
      <c r="DG452" s="196"/>
      <c r="DH452" s="196"/>
      <c r="DI452" s="196"/>
    </row>
    <row r="453" spans="1:121"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196"/>
      <c r="AT453" s="196"/>
      <c r="AU453" s="196"/>
      <c r="AV453" s="196"/>
      <c r="AW453" s="196"/>
      <c r="AX453" s="196"/>
      <c r="AY453" s="196"/>
      <c r="AZ453" s="196"/>
      <c r="BA453" s="196"/>
      <c r="BB453" s="196"/>
      <c r="BC453" s="196"/>
      <c r="BD453" s="196"/>
      <c r="BE453" s="196"/>
      <c r="BF453" s="196"/>
      <c r="BG453" s="196"/>
      <c r="BH453" s="196"/>
      <c r="BI453" s="196"/>
      <c r="BJ453" s="196"/>
      <c r="BK453" s="196"/>
      <c r="BL453" s="196"/>
      <c r="BM453" s="196"/>
      <c r="BN453" s="196"/>
      <c r="BO453" s="196"/>
      <c r="BP453" s="196"/>
      <c r="BQ453" s="196"/>
      <c r="BR453" s="196"/>
      <c r="BS453" s="196"/>
      <c r="BT453" s="196"/>
      <c r="BU453" s="196"/>
      <c r="BV453" s="196"/>
      <c r="BW453" s="196"/>
      <c r="BX453" s="196"/>
      <c r="BY453" s="196"/>
      <c r="BZ453" s="196"/>
      <c r="CA453" s="196"/>
      <c r="CB453" s="196"/>
      <c r="CC453" s="196"/>
      <c r="CD453" s="196"/>
      <c r="CE453" s="196"/>
      <c r="CF453" s="196"/>
      <c r="CG453" s="196"/>
      <c r="CH453" s="196"/>
      <c r="CI453" s="196"/>
      <c r="CJ453" s="196"/>
      <c r="CK453" s="196"/>
      <c r="CL453" s="196"/>
      <c r="CM453" s="196"/>
      <c r="CN453" s="196"/>
      <c r="CO453" s="196"/>
      <c r="CP453" s="196"/>
      <c r="CQ453" s="196"/>
      <c r="CR453" s="196"/>
      <c r="CS453" s="196"/>
      <c r="CT453" s="196"/>
      <c r="CU453" s="196"/>
      <c r="CV453" s="196"/>
      <c r="CW453" s="196"/>
      <c r="CX453" s="196"/>
      <c r="CY453" s="196"/>
      <c r="CZ453" s="196"/>
      <c r="DA453" s="196"/>
      <c r="DB453" s="196"/>
      <c r="DC453" s="196"/>
      <c r="DD453" s="196"/>
      <c r="DE453" s="196"/>
      <c r="DF453" s="196"/>
      <c r="DG453" s="196"/>
      <c r="DH453" s="196"/>
      <c r="DI453" s="196"/>
    </row>
    <row r="454" spans="1:121"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196"/>
      <c r="AT454" s="196"/>
      <c r="AU454" s="196"/>
      <c r="AV454" s="196"/>
      <c r="AW454" s="196"/>
      <c r="AX454" s="196"/>
      <c r="AY454" s="196"/>
      <c r="AZ454" s="196"/>
      <c r="BA454" s="196"/>
      <c r="BB454" s="196"/>
      <c r="BC454" s="196"/>
      <c r="BD454" s="196"/>
      <c r="BE454" s="196"/>
      <c r="BF454" s="196"/>
      <c r="BG454" s="196"/>
      <c r="BH454" s="196"/>
      <c r="BI454" s="196"/>
      <c r="BJ454" s="196"/>
      <c r="BK454" s="196"/>
      <c r="BL454" s="196"/>
      <c r="BM454" s="196"/>
      <c r="BN454" s="196"/>
      <c r="BO454" s="196"/>
      <c r="BP454" s="196"/>
      <c r="BQ454" s="196"/>
      <c r="BR454" s="196"/>
      <c r="BS454" s="196"/>
      <c r="BT454" s="196"/>
      <c r="BU454" s="196"/>
      <c r="BV454" s="196"/>
      <c r="BW454" s="196"/>
      <c r="BX454" s="196"/>
      <c r="BY454" s="196"/>
      <c r="BZ454" s="196"/>
      <c r="CA454" s="196"/>
      <c r="CB454" s="196"/>
      <c r="CC454" s="196"/>
      <c r="CD454" s="196"/>
      <c r="CE454" s="196"/>
      <c r="CF454" s="196"/>
      <c r="CG454" s="196"/>
      <c r="CH454" s="196"/>
      <c r="CI454" s="196"/>
      <c r="CJ454" s="196"/>
      <c r="CK454" s="196"/>
      <c r="CL454" s="196"/>
      <c r="CM454" s="196"/>
      <c r="CN454" s="196"/>
      <c r="CO454" s="196"/>
      <c r="CP454" s="196"/>
      <c r="CQ454" s="196"/>
      <c r="CR454" s="196"/>
      <c r="CS454" s="196"/>
      <c r="CT454" s="196"/>
      <c r="CU454" s="196"/>
      <c r="CV454" s="196"/>
      <c r="CW454" s="196"/>
      <c r="CX454" s="196"/>
      <c r="CY454" s="196"/>
      <c r="CZ454" s="196"/>
      <c r="DA454" s="196"/>
      <c r="DB454" s="196"/>
      <c r="DC454" s="196"/>
      <c r="DD454" s="196"/>
      <c r="DE454" s="196"/>
      <c r="DF454" s="196"/>
      <c r="DG454" s="196"/>
      <c r="DH454" s="196"/>
      <c r="DI454" s="196"/>
    </row>
    <row r="455" spans="1:121"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196"/>
      <c r="AT455" s="196"/>
      <c r="AU455" s="196"/>
      <c r="AV455" s="196"/>
      <c r="AW455" s="196"/>
      <c r="AX455" s="196"/>
      <c r="AY455" s="196"/>
      <c r="AZ455" s="196"/>
      <c r="BA455" s="196"/>
      <c r="BB455" s="196"/>
      <c r="BC455" s="196"/>
      <c r="BD455" s="196"/>
      <c r="BE455" s="196"/>
      <c r="BF455" s="196"/>
      <c r="BG455" s="196"/>
      <c r="BH455" s="196"/>
      <c r="BI455" s="196"/>
      <c r="BJ455" s="196"/>
      <c r="BK455" s="196"/>
      <c r="BL455" s="196"/>
      <c r="BM455" s="196"/>
      <c r="BN455" s="196"/>
      <c r="BO455" s="196"/>
      <c r="BP455" s="196"/>
      <c r="BQ455" s="196"/>
      <c r="BR455" s="196"/>
      <c r="BS455" s="196"/>
      <c r="BT455" s="196"/>
      <c r="BU455" s="196"/>
      <c r="BV455" s="196"/>
      <c r="BW455" s="196"/>
      <c r="BX455" s="196"/>
      <c r="BY455" s="196"/>
      <c r="BZ455" s="196"/>
      <c r="CA455" s="196"/>
      <c r="CB455" s="196"/>
      <c r="CC455" s="196"/>
      <c r="CD455" s="196"/>
      <c r="CE455" s="196"/>
      <c r="CF455" s="196"/>
      <c r="CG455" s="196"/>
      <c r="CH455" s="196"/>
      <c r="CI455" s="196"/>
      <c r="CJ455" s="196"/>
      <c r="CK455" s="196"/>
      <c r="CL455" s="196"/>
      <c r="CM455" s="196"/>
      <c r="CN455" s="196"/>
      <c r="CO455" s="196"/>
      <c r="CP455" s="196"/>
      <c r="CQ455" s="196"/>
      <c r="CR455" s="196"/>
      <c r="CS455" s="196"/>
      <c r="CT455" s="196"/>
      <c r="CU455" s="196"/>
      <c r="CV455" s="196"/>
      <c r="CW455" s="196"/>
      <c r="CX455" s="196"/>
      <c r="CY455" s="196"/>
      <c r="CZ455" s="196"/>
      <c r="DA455" s="196"/>
      <c r="DB455" s="196"/>
      <c r="DC455" s="196"/>
      <c r="DD455" s="196"/>
      <c r="DE455" s="196"/>
      <c r="DF455" s="196"/>
      <c r="DG455" s="196"/>
      <c r="DH455" s="196"/>
      <c r="DI455" s="196"/>
    </row>
    <row r="456" spans="1:121"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6"/>
      <c r="BN456" s="196"/>
      <c r="BO456" s="196"/>
      <c r="BP456" s="196"/>
      <c r="BQ456" s="196"/>
      <c r="BR456" s="196"/>
      <c r="BS456" s="196"/>
      <c r="BT456" s="196"/>
      <c r="BU456" s="196"/>
      <c r="BV456" s="196"/>
      <c r="BW456" s="196"/>
      <c r="BX456" s="196"/>
      <c r="BY456" s="196"/>
      <c r="BZ456" s="196"/>
      <c r="CA456" s="196"/>
      <c r="CB456" s="196"/>
      <c r="CC456" s="196"/>
      <c r="CD456" s="196"/>
      <c r="CE456" s="196"/>
      <c r="CF456" s="196"/>
      <c r="CG456" s="196"/>
      <c r="CH456" s="196"/>
      <c r="CI456" s="196"/>
      <c r="CJ456" s="196"/>
      <c r="CK456" s="196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</row>
    <row r="457" spans="1:121"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6"/>
      <c r="BN457" s="196"/>
      <c r="BO457" s="196"/>
      <c r="BP457" s="196"/>
      <c r="BQ457" s="196"/>
      <c r="BR457" s="196"/>
      <c r="BS457" s="196"/>
      <c r="BT457" s="196"/>
      <c r="BU457" s="196"/>
      <c r="BV457" s="196"/>
      <c r="BW457" s="196"/>
      <c r="BX457" s="196"/>
      <c r="BY457" s="196"/>
      <c r="BZ457" s="196"/>
      <c r="CA457" s="196"/>
      <c r="CB457" s="196"/>
      <c r="CC457" s="196"/>
      <c r="CD457" s="196"/>
      <c r="CE457" s="196"/>
      <c r="CF457" s="196"/>
      <c r="CG457" s="196"/>
      <c r="CH457" s="196"/>
      <c r="CI457" s="196"/>
      <c r="CJ457" s="196"/>
      <c r="CK457" s="196"/>
      <c r="CL457" s="196"/>
      <c r="CM457" s="196"/>
      <c r="CN457" s="196"/>
      <c r="CO457" s="196"/>
      <c r="CP457" s="196"/>
      <c r="CQ457" s="196"/>
      <c r="CR457" s="196"/>
      <c r="CS457" s="196"/>
      <c r="CT457" s="196"/>
      <c r="CU457" s="196"/>
      <c r="CV457" s="196"/>
      <c r="CW457" s="196"/>
      <c r="CX457" s="196"/>
      <c r="CY457" s="196"/>
      <c r="CZ457" s="196"/>
      <c r="DA457" s="196"/>
      <c r="DB457" s="196"/>
      <c r="DC457" s="196"/>
      <c r="DD457" s="196"/>
      <c r="DE457" s="196"/>
      <c r="DF457" s="196"/>
      <c r="DG457" s="196"/>
      <c r="DH457" s="196"/>
      <c r="DI457" s="196"/>
    </row>
    <row r="458" spans="1:121"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6"/>
      <c r="BN458" s="196"/>
      <c r="BO458" s="196"/>
      <c r="BP458" s="196"/>
      <c r="BQ458" s="196"/>
      <c r="BR458" s="196"/>
      <c r="BS458" s="196"/>
      <c r="BT458" s="196"/>
      <c r="BU458" s="196"/>
      <c r="BV458" s="196"/>
      <c r="BW458" s="196"/>
      <c r="BX458" s="196"/>
      <c r="BY458" s="196"/>
      <c r="BZ458" s="196"/>
      <c r="CA458" s="196"/>
      <c r="CB458" s="196"/>
      <c r="CC458" s="196"/>
      <c r="CD458" s="196"/>
      <c r="CE458" s="196"/>
      <c r="CF458" s="196"/>
      <c r="CG458" s="196"/>
      <c r="CH458" s="196"/>
      <c r="CI458" s="196"/>
      <c r="CJ458" s="196"/>
      <c r="CK458" s="196"/>
      <c r="CL458" s="196"/>
      <c r="CM458" s="196"/>
      <c r="CN458" s="196"/>
      <c r="CO458" s="196"/>
      <c r="CP458" s="196"/>
      <c r="CQ458" s="196"/>
      <c r="CR458" s="196"/>
      <c r="CS458" s="196"/>
      <c r="CT458" s="196"/>
      <c r="CU458" s="196"/>
      <c r="CV458" s="196"/>
      <c r="CW458" s="196"/>
      <c r="CX458" s="196"/>
      <c r="CY458" s="196"/>
      <c r="CZ458" s="196"/>
      <c r="DA458" s="196"/>
      <c r="DB458" s="196"/>
      <c r="DC458" s="196"/>
      <c r="DD458" s="196"/>
      <c r="DE458" s="196"/>
      <c r="DF458" s="196"/>
      <c r="DG458" s="196"/>
      <c r="DH458" s="196"/>
      <c r="DI458" s="196"/>
    </row>
    <row r="459" spans="1:121"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6"/>
      <c r="BN459" s="196"/>
      <c r="BO459" s="196"/>
      <c r="BP459" s="196"/>
      <c r="BQ459" s="196"/>
      <c r="BR459" s="196"/>
      <c r="BS459" s="196"/>
      <c r="BT459" s="196"/>
      <c r="BU459" s="196"/>
      <c r="BV459" s="196"/>
      <c r="BW459" s="196"/>
      <c r="BX459" s="196"/>
      <c r="BY459" s="196"/>
      <c r="BZ459" s="196"/>
      <c r="CA459" s="196"/>
      <c r="CB459" s="196"/>
      <c r="CC459" s="196"/>
      <c r="CD459" s="196"/>
      <c r="CE459" s="196"/>
      <c r="CF459" s="196"/>
      <c r="CG459" s="196"/>
      <c r="CH459" s="196"/>
      <c r="CI459" s="196"/>
      <c r="CJ459" s="196"/>
      <c r="CK459" s="196"/>
      <c r="CL459" s="196"/>
      <c r="CM459" s="196"/>
      <c r="CN459" s="196"/>
      <c r="CO459" s="196"/>
      <c r="CP459" s="196"/>
      <c r="CQ459" s="196"/>
      <c r="CR459" s="196"/>
      <c r="CS459" s="196"/>
      <c r="CT459" s="196"/>
      <c r="CU459" s="196"/>
      <c r="CV459" s="196"/>
      <c r="CW459" s="196"/>
      <c r="CX459" s="196"/>
      <c r="CY459" s="196"/>
      <c r="CZ459" s="196"/>
      <c r="DA459" s="196"/>
      <c r="DB459" s="196"/>
      <c r="DC459" s="196"/>
      <c r="DD459" s="196"/>
      <c r="DE459" s="196"/>
      <c r="DF459" s="196"/>
      <c r="DG459" s="196"/>
      <c r="DH459" s="196"/>
      <c r="DI459" s="196"/>
    </row>
    <row r="460" spans="1:121"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6"/>
      <c r="BN460" s="196"/>
      <c r="BO460" s="196"/>
      <c r="BP460" s="196"/>
      <c r="BQ460" s="196"/>
      <c r="BR460" s="196"/>
      <c r="BS460" s="196"/>
      <c r="BT460" s="196"/>
      <c r="BU460" s="196"/>
      <c r="BV460" s="196"/>
      <c r="BW460" s="196"/>
      <c r="BX460" s="196"/>
      <c r="BY460" s="196"/>
      <c r="BZ460" s="196"/>
      <c r="CA460" s="196"/>
      <c r="CB460" s="196"/>
      <c r="CC460" s="196"/>
      <c r="CD460" s="196"/>
      <c r="CE460" s="196"/>
      <c r="CF460" s="196"/>
      <c r="CG460" s="196"/>
      <c r="CH460" s="196"/>
      <c r="CI460" s="196"/>
      <c r="CJ460" s="196"/>
      <c r="CK460" s="196"/>
      <c r="CL460" s="196"/>
      <c r="CM460" s="196"/>
      <c r="CN460" s="196"/>
      <c r="CO460" s="196"/>
      <c r="CP460" s="196"/>
      <c r="CQ460" s="196"/>
      <c r="CR460" s="196"/>
      <c r="CS460" s="196"/>
      <c r="CT460" s="196"/>
      <c r="CU460" s="196"/>
      <c r="CV460" s="196"/>
      <c r="CW460" s="196"/>
      <c r="CX460" s="196"/>
      <c r="CY460" s="196"/>
      <c r="CZ460" s="196"/>
      <c r="DA460" s="196"/>
      <c r="DB460" s="196"/>
      <c r="DC460" s="196"/>
      <c r="DD460" s="196"/>
      <c r="DE460" s="196"/>
      <c r="DF460" s="196"/>
      <c r="DG460" s="196"/>
      <c r="DH460" s="196"/>
      <c r="DI460" s="196"/>
    </row>
    <row r="461" spans="1:121"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196"/>
      <c r="BN461" s="196"/>
      <c r="BO461" s="196"/>
      <c r="BP461" s="196"/>
      <c r="BQ461" s="196"/>
      <c r="BR461" s="196"/>
      <c r="BS461" s="196"/>
      <c r="BT461" s="196"/>
      <c r="BU461" s="196"/>
      <c r="BV461" s="196"/>
      <c r="BW461" s="196"/>
      <c r="BX461" s="196"/>
      <c r="BY461" s="196"/>
      <c r="BZ461" s="196"/>
      <c r="CA461" s="196"/>
      <c r="CB461" s="196"/>
      <c r="CC461" s="196"/>
      <c r="CD461" s="196"/>
      <c r="CE461" s="196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</row>
    <row r="462" spans="1:121"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196"/>
      <c r="BN462" s="196"/>
      <c r="BO462" s="196"/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6"/>
      <c r="CA462" s="196"/>
      <c r="CB462" s="196"/>
      <c r="CC462" s="196"/>
      <c r="CD462" s="196"/>
      <c r="CE462" s="196"/>
      <c r="CF462" s="196"/>
      <c r="CG462" s="196"/>
      <c r="CH462" s="196"/>
      <c r="CI462" s="196"/>
      <c r="CJ462" s="196"/>
      <c r="CK462" s="196"/>
      <c r="CL462" s="196"/>
      <c r="CM462" s="196"/>
      <c r="CN462" s="196"/>
      <c r="CO462" s="196"/>
      <c r="CP462" s="196"/>
      <c r="CQ462" s="196"/>
      <c r="CR462" s="196"/>
      <c r="CS462" s="196"/>
      <c r="CT462" s="196"/>
      <c r="CU462" s="196"/>
      <c r="CV462" s="196"/>
      <c r="CW462" s="196"/>
      <c r="CX462" s="196"/>
      <c r="CY462" s="196"/>
      <c r="CZ462" s="196"/>
      <c r="DA462" s="196"/>
      <c r="DB462" s="196"/>
      <c r="DC462" s="196"/>
      <c r="DD462" s="196"/>
      <c r="DE462" s="196"/>
      <c r="DF462" s="196"/>
      <c r="DG462" s="196"/>
      <c r="DH462" s="196"/>
      <c r="DI462" s="196"/>
    </row>
    <row r="463" spans="1:121"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196"/>
      <c r="BN463" s="196"/>
      <c r="BO463" s="196"/>
      <c r="BP463" s="196"/>
      <c r="BQ463" s="196"/>
      <c r="BR463" s="196"/>
      <c r="BS463" s="196"/>
      <c r="BT463" s="196"/>
      <c r="BU463" s="196"/>
      <c r="BV463" s="196"/>
      <c r="BW463" s="196"/>
      <c r="BX463" s="196"/>
      <c r="BY463" s="196"/>
      <c r="BZ463" s="196"/>
      <c r="CA463" s="196"/>
      <c r="CB463" s="196"/>
      <c r="CC463" s="196"/>
      <c r="CD463" s="196"/>
      <c r="CE463" s="196"/>
      <c r="CF463" s="196"/>
      <c r="CG463" s="196"/>
      <c r="CH463" s="196"/>
      <c r="CI463" s="196"/>
      <c r="CJ463" s="196"/>
      <c r="CK463" s="196"/>
      <c r="CL463" s="196"/>
      <c r="CM463" s="196"/>
      <c r="CN463" s="196"/>
      <c r="CO463" s="196"/>
      <c r="CP463" s="196"/>
      <c r="CQ463" s="196"/>
      <c r="CR463" s="196"/>
      <c r="CS463" s="196"/>
      <c r="CT463" s="196"/>
      <c r="CU463" s="196"/>
      <c r="CV463" s="196"/>
      <c r="CW463" s="196"/>
      <c r="CX463" s="196"/>
      <c r="CY463" s="196"/>
      <c r="CZ463" s="196"/>
      <c r="DA463" s="196"/>
      <c r="DB463" s="196"/>
      <c r="DC463" s="196"/>
      <c r="DD463" s="196"/>
      <c r="DE463" s="196"/>
      <c r="DF463" s="196"/>
      <c r="DG463" s="196"/>
      <c r="DH463" s="196"/>
      <c r="DI463" s="196"/>
    </row>
    <row r="464" spans="1:121"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196"/>
      <c r="BN464" s="196"/>
      <c r="BO464" s="196"/>
      <c r="BP464" s="196"/>
      <c r="BQ464" s="196"/>
      <c r="BR464" s="196"/>
      <c r="BS464" s="196"/>
      <c r="BT464" s="196"/>
      <c r="BU464" s="196"/>
      <c r="BV464" s="196"/>
      <c r="BW464" s="196"/>
      <c r="BX464" s="196"/>
      <c r="BY464" s="196"/>
      <c r="BZ464" s="196"/>
      <c r="CA464" s="196"/>
      <c r="CB464" s="196"/>
      <c r="CC464" s="196"/>
      <c r="CD464" s="196"/>
      <c r="CE464" s="196"/>
      <c r="CF464" s="196"/>
      <c r="CG464" s="196"/>
      <c r="CH464" s="196"/>
      <c r="CI464" s="196"/>
      <c r="CJ464" s="196"/>
      <c r="CK464" s="19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</row>
    <row r="465" spans="1:121"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6"/>
      <c r="AT465" s="196"/>
      <c r="AU465" s="196"/>
      <c r="AV465" s="196"/>
      <c r="AW465" s="196"/>
      <c r="AX465" s="196"/>
      <c r="AY465" s="196"/>
      <c r="AZ465" s="196"/>
      <c r="BA465" s="196"/>
      <c r="BB465" s="196"/>
      <c r="BC465" s="196"/>
      <c r="BD465" s="196"/>
      <c r="BE465" s="196"/>
      <c r="BF465" s="196"/>
      <c r="BG465" s="196"/>
      <c r="BH465" s="196"/>
      <c r="BI465" s="196"/>
      <c r="BJ465" s="196"/>
      <c r="BK465" s="196"/>
      <c r="BL465" s="196"/>
      <c r="BM465" s="196"/>
      <c r="BN465" s="196"/>
      <c r="BO465" s="196"/>
      <c r="BP465" s="196"/>
      <c r="BQ465" s="196"/>
      <c r="BR465" s="196"/>
      <c r="BS465" s="196"/>
      <c r="BT465" s="196"/>
      <c r="BU465" s="196"/>
      <c r="BV465" s="196"/>
      <c r="BW465" s="196"/>
      <c r="BX465" s="196"/>
      <c r="BY465" s="196"/>
      <c r="BZ465" s="196"/>
      <c r="CA465" s="196"/>
      <c r="CB465" s="196"/>
      <c r="CC465" s="196"/>
      <c r="CD465" s="196"/>
      <c r="CE465" s="196"/>
      <c r="CF465" s="196"/>
      <c r="CG465" s="196"/>
      <c r="CH465" s="196"/>
      <c r="CI465" s="196"/>
      <c r="CJ465" s="196"/>
      <c r="CK465" s="196"/>
      <c r="CL465" s="196"/>
      <c r="CM465" s="196"/>
      <c r="CN465" s="196"/>
      <c r="CO465" s="196"/>
      <c r="CP465" s="196"/>
      <c r="CQ465" s="196"/>
      <c r="CR465" s="196"/>
      <c r="CS465" s="196"/>
      <c r="CT465" s="196"/>
      <c r="CU465" s="196"/>
      <c r="CV465" s="196"/>
      <c r="CW465" s="196"/>
      <c r="CX465" s="196"/>
      <c r="CY465" s="196"/>
      <c r="CZ465" s="196"/>
      <c r="DA465" s="196"/>
      <c r="DB465" s="196"/>
      <c r="DC465" s="196"/>
      <c r="DD465" s="196"/>
      <c r="DE465" s="196"/>
      <c r="DF465" s="196"/>
      <c r="DG465" s="196"/>
      <c r="DH465" s="196"/>
      <c r="DI465" s="196"/>
    </row>
    <row r="466" spans="1:121"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6"/>
      <c r="AT466" s="196"/>
      <c r="AU466" s="196"/>
      <c r="AV466" s="196"/>
      <c r="AW466" s="196"/>
      <c r="AX466" s="196"/>
      <c r="AY466" s="196"/>
      <c r="AZ466" s="196"/>
      <c r="BA466" s="196"/>
      <c r="BB466" s="196"/>
      <c r="BC466" s="196"/>
      <c r="BD466" s="196"/>
      <c r="BE466" s="196"/>
      <c r="BF466" s="196"/>
      <c r="BG466" s="196"/>
      <c r="BH466" s="196"/>
      <c r="BI466" s="196"/>
      <c r="BJ466" s="196"/>
      <c r="BK466" s="196"/>
      <c r="BL466" s="196"/>
      <c r="BM466" s="196"/>
      <c r="BN466" s="196"/>
      <c r="BO466" s="196"/>
      <c r="BP466" s="196"/>
      <c r="BQ466" s="196"/>
      <c r="BR466" s="196"/>
      <c r="BS466" s="196"/>
      <c r="BT466" s="196"/>
      <c r="BU466" s="196"/>
      <c r="BV466" s="196"/>
      <c r="BW466" s="196"/>
      <c r="BX466" s="196"/>
      <c r="BY466" s="196"/>
      <c r="BZ466" s="196"/>
      <c r="CA466" s="196"/>
      <c r="CB466" s="196"/>
      <c r="CC466" s="196"/>
      <c r="CD466" s="196"/>
      <c r="CE466" s="196"/>
      <c r="CF466" s="196"/>
      <c r="CG466" s="196"/>
      <c r="CH466" s="196"/>
      <c r="CI466" s="196"/>
      <c r="CJ466" s="196"/>
      <c r="CK466" s="196"/>
      <c r="CL466" s="196"/>
      <c r="CM466" s="196"/>
      <c r="CN466" s="196"/>
      <c r="CO466" s="196"/>
      <c r="CP466" s="196"/>
      <c r="CQ466" s="196"/>
      <c r="CR466" s="196"/>
      <c r="CS466" s="196"/>
      <c r="CT466" s="196"/>
      <c r="CU466" s="196"/>
      <c r="CV466" s="196"/>
      <c r="CW466" s="196"/>
      <c r="CX466" s="196"/>
      <c r="CY466" s="196"/>
      <c r="CZ466" s="196"/>
      <c r="DA466" s="196"/>
      <c r="DB466" s="196"/>
      <c r="DC466" s="196"/>
      <c r="DD466" s="196"/>
      <c r="DE466" s="196"/>
      <c r="DF466" s="196"/>
      <c r="DG466" s="196"/>
      <c r="DH466" s="196"/>
      <c r="DI466" s="196"/>
    </row>
    <row r="467" spans="1:121"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6"/>
      <c r="AT467" s="196"/>
      <c r="AU467" s="196"/>
      <c r="AV467" s="196"/>
      <c r="AW467" s="196"/>
      <c r="AX467" s="196"/>
      <c r="AY467" s="196"/>
      <c r="AZ467" s="196"/>
      <c r="BA467" s="196"/>
      <c r="BB467" s="196"/>
      <c r="BC467" s="196"/>
      <c r="BD467" s="196"/>
      <c r="BE467" s="196"/>
      <c r="BF467" s="196"/>
      <c r="BG467" s="196"/>
      <c r="BH467" s="196"/>
      <c r="BI467" s="196"/>
      <c r="BJ467" s="196"/>
      <c r="BK467" s="196"/>
      <c r="BL467" s="196"/>
      <c r="BM467" s="196"/>
      <c r="BN467" s="196"/>
      <c r="BO467" s="196"/>
      <c r="BP467" s="196"/>
      <c r="BQ467" s="196"/>
      <c r="BR467" s="196"/>
      <c r="BS467" s="196"/>
      <c r="BT467" s="196"/>
      <c r="BU467" s="196"/>
      <c r="BV467" s="196"/>
      <c r="BW467" s="196"/>
      <c r="BX467" s="196"/>
      <c r="BY467" s="196"/>
      <c r="BZ467" s="196"/>
      <c r="CA467" s="196"/>
      <c r="CB467" s="196"/>
      <c r="CC467" s="196"/>
      <c r="CD467" s="196"/>
      <c r="CE467" s="196"/>
      <c r="CF467" s="196"/>
      <c r="CG467" s="196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</row>
    <row r="468" spans="1:121"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196"/>
      <c r="AT468" s="196"/>
      <c r="AU468" s="196"/>
      <c r="AV468" s="196"/>
      <c r="AW468" s="196"/>
      <c r="AX468" s="196"/>
      <c r="AY468" s="196"/>
      <c r="AZ468" s="196"/>
      <c r="BA468" s="196"/>
      <c r="BB468" s="196"/>
      <c r="BC468" s="196"/>
      <c r="BD468" s="196"/>
      <c r="BE468" s="196"/>
      <c r="BF468" s="196"/>
      <c r="BG468" s="196"/>
      <c r="BH468" s="196"/>
      <c r="BI468" s="196"/>
      <c r="BJ468" s="196"/>
      <c r="BK468" s="196"/>
      <c r="BL468" s="196"/>
      <c r="BM468" s="196"/>
      <c r="BN468" s="196"/>
      <c r="BO468" s="196"/>
      <c r="BP468" s="196"/>
      <c r="BQ468" s="196"/>
      <c r="BR468" s="196"/>
      <c r="BS468" s="196"/>
      <c r="BT468" s="196"/>
      <c r="BU468" s="196"/>
      <c r="BV468" s="196"/>
      <c r="BW468" s="196"/>
      <c r="BX468" s="196"/>
      <c r="BY468" s="196"/>
      <c r="BZ468" s="196"/>
      <c r="CA468" s="196"/>
      <c r="CB468" s="196"/>
      <c r="CC468" s="196"/>
      <c r="CD468" s="196"/>
      <c r="CE468" s="196"/>
      <c r="CF468" s="196"/>
      <c r="CG468" s="196"/>
      <c r="CH468" s="196"/>
      <c r="CI468" s="196"/>
      <c r="CJ468" s="196"/>
      <c r="CK468" s="196"/>
      <c r="CL468" s="196"/>
      <c r="CM468" s="196"/>
      <c r="CN468" s="196"/>
      <c r="CO468" s="196"/>
      <c r="CP468" s="196"/>
      <c r="CQ468" s="196"/>
      <c r="CR468" s="196"/>
      <c r="CS468" s="196"/>
      <c r="CT468" s="196"/>
      <c r="CU468" s="196"/>
      <c r="CV468" s="196"/>
      <c r="CW468" s="196"/>
      <c r="CX468" s="196"/>
      <c r="CY468" s="196"/>
      <c r="CZ468" s="196"/>
      <c r="DA468" s="196"/>
      <c r="DB468" s="196"/>
      <c r="DC468" s="196"/>
      <c r="DD468" s="196"/>
      <c r="DE468" s="196"/>
      <c r="DF468" s="196"/>
      <c r="DG468" s="196"/>
      <c r="DH468" s="196"/>
      <c r="DI468" s="196"/>
    </row>
    <row r="469" spans="1:121"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196"/>
      <c r="AT469" s="196"/>
      <c r="AU469" s="196"/>
      <c r="AV469" s="196"/>
      <c r="AW469" s="196"/>
      <c r="AX469" s="196"/>
      <c r="AY469" s="196"/>
      <c r="AZ469" s="196"/>
      <c r="BA469" s="196"/>
      <c r="BB469" s="196"/>
      <c r="BC469" s="196"/>
      <c r="BD469" s="196"/>
      <c r="BE469" s="196"/>
      <c r="BF469" s="196"/>
      <c r="BG469" s="196"/>
      <c r="BH469" s="196"/>
      <c r="BI469" s="196"/>
      <c r="BJ469" s="196"/>
      <c r="BK469" s="196"/>
      <c r="BL469" s="196"/>
      <c r="BM469" s="196"/>
      <c r="BN469" s="196"/>
      <c r="BO469" s="196"/>
      <c r="BP469" s="196"/>
      <c r="BQ469" s="196"/>
      <c r="BR469" s="196"/>
      <c r="BS469" s="196"/>
      <c r="BT469" s="196"/>
      <c r="BU469" s="196"/>
      <c r="BV469" s="196"/>
      <c r="BW469" s="196"/>
      <c r="BX469" s="196"/>
      <c r="BY469" s="196"/>
      <c r="BZ469" s="196"/>
      <c r="CA469" s="196"/>
      <c r="CB469" s="196"/>
      <c r="CC469" s="196"/>
      <c r="CD469" s="196"/>
      <c r="CE469" s="196"/>
      <c r="CF469" s="196"/>
      <c r="CG469" s="196"/>
      <c r="CH469" s="196"/>
      <c r="CI469" s="196"/>
      <c r="CJ469" s="196"/>
      <c r="CK469" s="196"/>
      <c r="CL469" s="196"/>
      <c r="CM469" s="196"/>
      <c r="CN469" s="196"/>
      <c r="CO469" s="196"/>
      <c r="CP469" s="196"/>
      <c r="CQ469" s="196"/>
      <c r="CR469" s="196"/>
      <c r="CS469" s="196"/>
      <c r="CT469" s="196"/>
      <c r="CU469" s="196"/>
      <c r="CV469" s="196"/>
      <c r="CW469" s="196"/>
      <c r="CX469" s="196"/>
      <c r="CY469" s="196"/>
      <c r="CZ469" s="196"/>
      <c r="DA469" s="196"/>
      <c r="DB469" s="196"/>
      <c r="DC469" s="196"/>
      <c r="DD469" s="196"/>
      <c r="DE469" s="196"/>
      <c r="DF469" s="196"/>
      <c r="DG469" s="196"/>
      <c r="DH469" s="196"/>
      <c r="DI469" s="196"/>
    </row>
    <row r="470" spans="1:121"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196"/>
      <c r="AT470" s="196"/>
      <c r="AU470" s="196"/>
      <c r="AV470" s="196"/>
      <c r="AW470" s="196"/>
      <c r="AX470" s="196"/>
      <c r="AY470" s="196"/>
      <c r="AZ470" s="196"/>
      <c r="BA470" s="196"/>
      <c r="BB470" s="196"/>
      <c r="BC470" s="196"/>
      <c r="BD470" s="196"/>
      <c r="BE470" s="196"/>
      <c r="BF470" s="196"/>
      <c r="BG470" s="196"/>
      <c r="BH470" s="196"/>
      <c r="BI470" s="196"/>
      <c r="BJ470" s="196"/>
      <c r="BK470" s="196"/>
      <c r="BL470" s="196"/>
      <c r="BM470" s="196"/>
      <c r="BN470" s="196"/>
      <c r="BO470" s="196"/>
      <c r="BP470" s="196"/>
      <c r="BQ470" s="196"/>
      <c r="BR470" s="196"/>
      <c r="BS470" s="196"/>
      <c r="BT470" s="196"/>
      <c r="BU470" s="196"/>
      <c r="BV470" s="196"/>
      <c r="BW470" s="196"/>
      <c r="BX470" s="196"/>
      <c r="BY470" s="196"/>
      <c r="BZ470" s="196"/>
      <c r="CA470" s="196"/>
      <c r="CB470" s="196"/>
      <c r="CC470" s="196"/>
      <c r="CD470" s="196"/>
      <c r="CE470" s="196"/>
      <c r="CF470" s="196"/>
      <c r="CG470" s="196"/>
      <c r="CH470" s="196"/>
      <c r="CI470" s="196"/>
      <c r="CJ470" s="196"/>
      <c r="CK470" s="196"/>
      <c r="CL470" s="196"/>
      <c r="CM470" s="196"/>
      <c r="CN470" s="196"/>
      <c r="CO470" s="196"/>
      <c r="CP470" s="196"/>
      <c r="CQ470" s="196"/>
      <c r="CR470" s="196"/>
      <c r="CS470" s="196"/>
      <c r="CT470" s="196"/>
      <c r="CU470" s="196"/>
      <c r="CV470" s="196"/>
      <c r="CW470" s="196"/>
      <c r="CX470" s="196"/>
      <c r="CY470" s="196"/>
      <c r="CZ470" s="196"/>
      <c r="DA470" s="196"/>
      <c r="DB470" s="196"/>
      <c r="DC470" s="196"/>
      <c r="DD470" s="196"/>
      <c r="DE470" s="196"/>
      <c r="DF470" s="196"/>
      <c r="DG470" s="196"/>
      <c r="DH470" s="196"/>
      <c r="DI470" s="196"/>
    </row>
    <row r="471" spans="1:121"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196"/>
      <c r="AT471" s="196"/>
      <c r="AU471" s="196"/>
      <c r="AV471" s="196"/>
      <c r="AW471" s="196"/>
      <c r="AX471" s="196"/>
      <c r="AY471" s="196"/>
      <c r="AZ471" s="196"/>
      <c r="BA471" s="196"/>
      <c r="BB471" s="196"/>
      <c r="BC471" s="196"/>
      <c r="BD471" s="196"/>
      <c r="BE471" s="196"/>
      <c r="BF471" s="196"/>
      <c r="BG471" s="196"/>
      <c r="BH471" s="196"/>
      <c r="BI471" s="196"/>
      <c r="BJ471" s="196"/>
      <c r="BK471" s="196"/>
      <c r="BL471" s="196"/>
      <c r="BM471" s="196"/>
      <c r="BN471" s="196"/>
      <c r="BO471" s="196"/>
      <c r="BP471" s="196"/>
      <c r="BQ471" s="196"/>
      <c r="BR471" s="196"/>
      <c r="BS471" s="196"/>
      <c r="BT471" s="196"/>
      <c r="BU471" s="196"/>
      <c r="BV471" s="196"/>
      <c r="BW471" s="196"/>
      <c r="BX471" s="196"/>
      <c r="BY471" s="196"/>
      <c r="BZ471" s="196"/>
      <c r="CA471" s="196"/>
      <c r="CB471" s="196"/>
      <c r="CC471" s="196"/>
      <c r="CD471" s="196"/>
      <c r="CE471" s="196"/>
      <c r="CF471" s="196"/>
      <c r="CG471" s="196"/>
      <c r="CH471" s="196"/>
      <c r="CI471" s="196"/>
      <c r="CJ471" s="196"/>
      <c r="CK471" s="196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</row>
    <row r="472" spans="1:121"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196"/>
      <c r="AT472" s="196"/>
      <c r="AU472" s="196"/>
      <c r="AV472" s="196"/>
      <c r="AW472" s="196"/>
      <c r="AX472" s="196"/>
      <c r="AY472" s="196"/>
      <c r="AZ472" s="196"/>
      <c r="BA472" s="196"/>
      <c r="BB472" s="196"/>
      <c r="BC472" s="196"/>
      <c r="BD472" s="196"/>
      <c r="BE472" s="196"/>
      <c r="BF472" s="196"/>
      <c r="BG472" s="196"/>
      <c r="BH472" s="196"/>
      <c r="BI472" s="196"/>
      <c r="BJ472" s="196"/>
      <c r="BK472" s="196"/>
      <c r="BL472" s="196"/>
      <c r="BM472" s="196"/>
      <c r="BN472" s="196"/>
      <c r="BO472" s="196"/>
      <c r="BP472" s="196"/>
      <c r="BQ472" s="196"/>
      <c r="BR472" s="196"/>
      <c r="BS472" s="196"/>
      <c r="BT472" s="196"/>
      <c r="BU472" s="196"/>
      <c r="BV472" s="196"/>
      <c r="BW472" s="196"/>
      <c r="BX472" s="196"/>
      <c r="BY472" s="196"/>
      <c r="BZ472" s="196"/>
      <c r="CA472" s="196"/>
      <c r="CB472" s="196"/>
      <c r="CC472" s="196"/>
      <c r="CD472" s="196"/>
      <c r="CE472" s="196"/>
      <c r="CF472" s="196"/>
      <c r="CG472" s="196"/>
      <c r="CH472" s="196"/>
      <c r="CI472" s="196"/>
      <c r="CJ472" s="196"/>
      <c r="CK472" s="196"/>
      <c r="CL472" s="196"/>
      <c r="CM472" s="196"/>
      <c r="CN472" s="196"/>
      <c r="CO472" s="196"/>
      <c r="CP472" s="196"/>
      <c r="CQ472" s="196"/>
      <c r="CR472" s="196"/>
      <c r="CS472" s="196"/>
      <c r="CT472" s="196"/>
      <c r="CU472" s="196"/>
      <c r="CV472" s="196"/>
      <c r="CW472" s="196"/>
      <c r="CX472" s="196"/>
      <c r="CY472" s="196"/>
      <c r="CZ472" s="196"/>
      <c r="DA472" s="196"/>
      <c r="DB472" s="196"/>
      <c r="DC472" s="196"/>
      <c r="DD472" s="196"/>
      <c r="DE472" s="196"/>
      <c r="DF472" s="196"/>
      <c r="DG472" s="196"/>
      <c r="DH472" s="196"/>
      <c r="DI472" s="196"/>
    </row>
    <row r="473" spans="1:121"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196"/>
      <c r="AT473" s="196"/>
      <c r="AU473" s="196"/>
      <c r="AV473" s="196"/>
      <c r="AW473" s="196"/>
      <c r="AX473" s="196"/>
      <c r="AY473" s="196"/>
      <c r="AZ473" s="196"/>
      <c r="BA473" s="196"/>
      <c r="BB473" s="196"/>
      <c r="BC473" s="196"/>
      <c r="BD473" s="196"/>
      <c r="BE473" s="196"/>
      <c r="BF473" s="196"/>
      <c r="BG473" s="196"/>
      <c r="BH473" s="196"/>
      <c r="BI473" s="196"/>
      <c r="BJ473" s="196"/>
      <c r="BK473" s="196"/>
      <c r="BL473" s="196"/>
      <c r="BM473" s="196"/>
      <c r="BN473" s="196"/>
      <c r="BO473" s="196"/>
      <c r="BP473" s="196"/>
      <c r="BQ473" s="196"/>
      <c r="BR473" s="196"/>
      <c r="BS473" s="196"/>
      <c r="BT473" s="196"/>
      <c r="BU473" s="196"/>
      <c r="BV473" s="196"/>
      <c r="BW473" s="196"/>
      <c r="BX473" s="196"/>
      <c r="BY473" s="196"/>
      <c r="BZ473" s="196"/>
      <c r="CA473" s="196"/>
      <c r="CB473" s="196"/>
      <c r="CC473" s="196"/>
      <c r="CD473" s="196"/>
      <c r="CE473" s="196"/>
      <c r="CF473" s="196"/>
      <c r="CG473" s="196"/>
      <c r="CH473" s="196"/>
      <c r="CI473" s="196"/>
      <c r="CJ473" s="196"/>
      <c r="CK473" s="196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</row>
    <row r="474" spans="1:121"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6"/>
      <c r="BN474" s="196"/>
      <c r="BO474" s="196"/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6"/>
      <c r="CA474" s="196"/>
      <c r="CB474" s="196"/>
      <c r="CC474" s="196"/>
      <c r="CD474" s="196"/>
      <c r="CE474" s="196"/>
      <c r="CF474" s="196"/>
      <c r="CG474" s="196"/>
      <c r="CH474" s="196"/>
      <c r="CI474" s="196"/>
      <c r="CJ474" s="196"/>
      <c r="CK474" s="196"/>
      <c r="CL474" s="196"/>
      <c r="CM474" s="196"/>
      <c r="CN474" s="196"/>
      <c r="CO474" s="196"/>
      <c r="CP474" s="196"/>
      <c r="CQ474" s="196"/>
      <c r="CR474" s="196"/>
      <c r="CS474" s="196"/>
      <c r="CT474" s="196"/>
      <c r="CU474" s="196"/>
      <c r="CV474" s="196"/>
      <c r="CW474" s="196"/>
      <c r="CX474" s="196"/>
      <c r="CY474" s="196"/>
      <c r="CZ474" s="196"/>
      <c r="DA474" s="196"/>
      <c r="DB474" s="196"/>
      <c r="DC474" s="196"/>
      <c r="DD474" s="196"/>
      <c r="DE474" s="196"/>
      <c r="DF474" s="196"/>
      <c r="DG474" s="196"/>
      <c r="DH474" s="196"/>
      <c r="DI474" s="196"/>
    </row>
    <row r="475" spans="1:121"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6"/>
      <c r="BN475" s="196"/>
      <c r="BO475" s="196"/>
      <c r="BP475" s="196"/>
      <c r="BQ475" s="196"/>
      <c r="BR475" s="196"/>
      <c r="BS475" s="196"/>
      <c r="BT475" s="196"/>
      <c r="BU475" s="196"/>
      <c r="BV475" s="196"/>
      <c r="BW475" s="196"/>
      <c r="BX475" s="196"/>
      <c r="BY475" s="196"/>
      <c r="BZ475" s="196"/>
      <c r="CA475" s="196"/>
      <c r="CB475" s="196"/>
      <c r="CC475" s="196"/>
      <c r="CD475" s="196"/>
      <c r="CE475" s="196"/>
      <c r="CF475" s="196"/>
      <c r="CG475" s="196"/>
      <c r="CH475" s="196"/>
      <c r="CI475" s="196"/>
      <c r="CJ475" s="196"/>
      <c r="CK475" s="196"/>
      <c r="CL475" s="196"/>
      <c r="CM475" s="196"/>
      <c r="CN475" s="196"/>
      <c r="CO475" s="196"/>
      <c r="CP475" s="196"/>
      <c r="CQ475" s="196"/>
      <c r="CR475" s="196"/>
      <c r="CS475" s="196"/>
      <c r="CT475" s="196"/>
      <c r="CU475" s="196"/>
      <c r="CV475" s="196"/>
      <c r="CW475" s="196"/>
      <c r="CX475" s="196"/>
      <c r="CY475" s="196"/>
      <c r="CZ475" s="196"/>
      <c r="DA475" s="196"/>
      <c r="DB475" s="196"/>
      <c r="DC475" s="196"/>
      <c r="DD475" s="196"/>
      <c r="DE475" s="196"/>
      <c r="DF475" s="196"/>
      <c r="DG475" s="196"/>
      <c r="DH475" s="196"/>
      <c r="DI475" s="196"/>
    </row>
    <row r="476" spans="1:121"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6"/>
      <c r="BN476" s="196"/>
      <c r="BO476" s="196"/>
      <c r="BP476" s="196"/>
      <c r="BQ476" s="196"/>
      <c r="BR476" s="196"/>
      <c r="BS476" s="196"/>
      <c r="BT476" s="196"/>
      <c r="BU476" s="196"/>
      <c r="BV476" s="196"/>
      <c r="BW476" s="196"/>
      <c r="BX476" s="196"/>
      <c r="BY476" s="196"/>
      <c r="BZ476" s="196"/>
      <c r="CA476" s="196"/>
      <c r="CB476" s="196"/>
      <c r="CC476" s="196"/>
      <c r="CD476" s="196"/>
      <c r="CE476" s="196"/>
      <c r="CF476" s="196"/>
      <c r="CG476" s="196"/>
      <c r="CH476" s="196"/>
      <c r="CI476" s="196"/>
      <c r="CJ476" s="196"/>
      <c r="CK476" s="196"/>
      <c r="CL476" s="196"/>
      <c r="CM476" s="196"/>
      <c r="CN476" s="196"/>
      <c r="CO476" s="196"/>
      <c r="CP476" s="196"/>
      <c r="CQ476" s="196"/>
      <c r="CR476" s="196"/>
      <c r="CS476" s="196"/>
      <c r="CT476" s="196"/>
      <c r="CU476" s="196"/>
      <c r="CV476" s="196"/>
      <c r="CW476" s="196"/>
      <c r="CX476" s="196"/>
      <c r="CY476" s="196"/>
      <c r="CZ476" s="196"/>
      <c r="DA476" s="196"/>
      <c r="DB476" s="196"/>
      <c r="DC476" s="196"/>
      <c r="DD476" s="196"/>
      <c r="DE476" s="196"/>
      <c r="DF476" s="196"/>
      <c r="DG476" s="196"/>
      <c r="DH476" s="196"/>
      <c r="DI476" s="196"/>
    </row>
    <row r="477" spans="1:121"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6"/>
      <c r="BN477" s="196"/>
      <c r="BO477" s="196"/>
      <c r="BP477" s="196"/>
      <c r="BQ477" s="196"/>
      <c r="BR477" s="196"/>
      <c r="BS477" s="196"/>
      <c r="BT477" s="196"/>
      <c r="BU477" s="196"/>
      <c r="BV477" s="196"/>
      <c r="BW477" s="196"/>
      <c r="BX477" s="196"/>
      <c r="BY477" s="196"/>
      <c r="BZ477" s="196"/>
      <c r="CA477" s="196"/>
      <c r="CB477" s="196"/>
      <c r="CC477" s="196"/>
      <c r="CD477" s="196"/>
      <c r="CE477" s="196"/>
      <c r="CF477" s="196"/>
      <c r="CG477" s="196"/>
      <c r="CH477" s="196"/>
      <c r="CI477" s="196"/>
      <c r="CJ477" s="196"/>
      <c r="CK477" s="196"/>
      <c r="CL477" s="196"/>
      <c r="CM477" s="196"/>
      <c r="CN477" s="196"/>
      <c r="CO477" s="196"/>
      <c r="CP477" s="196"/>
      <c r="CQ477" s="196"/>
      <c r="CR477" s="196"/>
      <c r="CS477" s="196"/>
      <c r="CT477" s="196"/>
      <c r="CU477" s="196"/>
      <c r="CV477" s="196"/>
      <c r="CW477" s="196"/>
      <c r="CX477" s="196"/>
      <c r="CY477" s="196"/>
      <c r="CZ477" s="196"/>
      <c r="DA477" s="196"/>
      <c r="DB477" s="196"/>
      <c r="DC477" s="196"/>
      <c r="DD477" s="196"/>
      <c r="DE477" s="196"/>
      <c r="DF477" s="196"/>
      <c r="DG477" s="196"/>
      <c r="DH477" s="196"/>
      <c r="DI477" s="196"/>
    </row>
    <row r="478" spans="1:121"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6"/>
      <c r="BN478" s="196"/>
      <c r="BO478" s="196"/>
      <c r="BP478" s="196"/>
      <c r="BQ478" s="196"/>
      <c r="BR478" s="196"/>
      <c r="BS478" s="196"/>
      <c r="BT478" s="196"/>
      <c r="BU478" s="196"/>
      <c r="BV478" s="196"/>
      <c r="BW478" s="196"/>
      <c r="BX478" s="196"/>
      <c r="BY478" s="196"/>
      <c r="BZ478" s="196"/>
      <c r="CA478" s="196"/>
      <c r="CB478" s="196"/>
      <c r="CC478" s="196"/>
      <c r="CD478" s="196"/>
      <c r="CE478" s="196"/>
      <c r="CF478" s="196"/>
      <c r="CG478" s="196"/>
      <c r="CH478" s="196"/>
      <c r="CI478" s="196"/>
      <c r="CJ478" s="196"/>
      <c r="CK478" s="196"/>
      <c r="CL478" s="196"/>
      <c r="CM478" s="196"/>
      <c r="CN478" s="196"/>
      <c r="CO478" s="196"/>
      <c r="CP478" s="196"/>
      <c r="CQ478" s="196"/>
      <c r="CR478" s="196"/>
      <c r="CS478" s="196"/>
      <c r="CT478" s="196"/>
      <c r="CU478" s="196"/>
      <c r="CV478" s="196"/>
      <c r="CW478" s="196"/>
      <c r="CX478" s="196"/>
      <c r="CY478" s="196"/>
      <c r="CZ478" s="196"/>
      <c r="DA478" s="196"/>
      <c r="DB478" s="196"/>
      <c r="DC478" s="196"/>
      <c r="DD478" s="196"/>
      <c r="DE478" s="196"/>
      <c r="DF478" s="196"/>
      <c r="DG478" s="196"/>
      <c r="DH478" s="196"/>
      <c r="DI478" s="196"/>
    </row>
    <row r="479" spans="1:121"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196"/>
      <c r="BN479" s="196"/>
      <c r="BO479" s="196"/>
      <c r="BP479" s="196"/>
      <c r="BQ479" s="196"/>
      <c r="BR479" s="196"/>
      <c r="BS479" s="196"/>
      <c r="BT479" s="196"/>
      <c r="BU479" s="196"/>
      <c r="BV479" s="196"/>
      <c r="BW479" s="196"/>
      <c r="BX479" s="196"/>
      <c r="BY479" s="196"/>
      <c r="BZ479" s="196"/>
      <c r="CA479" s="196"/>
      <c r="CB479" s="196"/>
      <c r="CC479" s="196"/>
      <c r="CD479" s="196"/>
      <c r="CE479" s="196"/>
      <c r="CF479" s="196"/>
      <c r="CG479" s="196"/>
      <c r="CH479" s="196"/>
      <c r="CI479" s="196"/>
      <c r="CJ479" s="196"/>
      <c r="CK479" s="196"/>
      <c r="CL479" s="196"/>
      <c r="CM479" s="196"/>
      <c r="CN479" s="196"/>
      <c r="CO479" s="196"/>
      <c r="CP479" s="196"/>
      <c r="CQ479" s="196"/>
      <c r="CR479" s="196"/>
      <c r="CS479" s="196"/>
      <c r="CT479" s="196"/>
      <c r="CU479" s="196"/>
      <c r="CV479" s="196"/>
      <c r="CW479" s="196"/>
      <c r="CX479" s="196"/>
      <c r="CY479" s="196"/>
      <c r="CZ479" s="196"/>
      <c r="DA479" s="196"/>
      <c r="DB479" s="196"/>
      <c r="DC479" s="196"/>
      <c r="DD479" s="196"/>
      <c r="DE479" s="196"/>
      <c r="DF479" s="196"/>
      <c r="DG479" s="196"/>
      <c r="DH479" s="196"/>
      <c r="DI479" s="196"/>
    </row>
    <row r="480" spans="1:121"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196"/>
      <c r="BN480" s="196"/>
      <c r="BO480" s="196"/>
      <c r="BP480" s="196"/>
      <c r="BQ480" s="196"/>
      <c r="BR480" s="196"/>
      <c r="BS480" s="196"/>
      <c r="BT480" s="196"/>
      <c r="BU480" s="196"/>
      <c r="BV480" s="196"/>
      <c r="BW480" s="196"/>
      <c r="BX480" s="196"/>
      <c r="BY480" s="196"/>
      <c r="BZ480" s="196"/>
      <c r="CA480" s="196"/>
      <c r="CB480" s="196"/>
      <c r="CC480" s="196"/>
      <c r="CD480" s="196"/>
      <c r="CE480" s="196"/>
      <c r="CF480" s="196"/>
      <c r="CG480" s="196"/>
      <c r="CH480" s="196"/>
      <c r="CI480" s="196"/>
      <c r="CJ480" s="196"/>
      <c r="CK480" s="196"/>
      <c r="CL480" s="196"/>
      <c r="CM480" s="196"/>
      <c r="CN480" s="196"/>
      <c r="CO480" s="196"/>
      <c r="CP480" s="196"/>
      <c r="CQ480" s="196"/>
      <c r="CR480" s="196"/>
      <c r="CS480" s="196"/>
      <c r="CT480" s="196"/>
      <c r="CU480" s="196"/>
      <c r="CV480" s="196"/>
      <c r="CW480" s="196"/>
      <c r="CX480" s="196"/>
      <c r="CY480" s="196"/>
      <c r="CZ480" s="196"/>
      <c r="DA480" s="196"/>
      <c r="DB480" s="196"/>
      <c r="DC480" s="196"/>
      <c r="DD480" s="196"/>
      <c r="DE480" s="196"/>
      <c r="DF480" s="196"/>
      <c r="DG480" s="196"/>
      <c r="DH480" s="196"/>
      <c r="DI480" s="196"/>
    </row>
    <row r="481" spans="1:121"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196"/>
      <c r="BN481" s="196"/>
      <c r="BO481" s="196"/>
      <c r="BP481" s="196"/>
      <c r="BQ481" s="196"/>
      <c r="BR481" s="196"/>
      <c r="BS481" s="196"/>
      <c r="BT481" s="196"/>
      <c r="BU481" s="196"/>
      <c r="BV481" s="196"/>
      <c r="BW481" s="196"/>
      <c r="BX481" s="196"/>
      <c r="BY481" s="196"/>
      <c r="BZ481" s="196"/>
      <c r="CA481" s="196"/>
      <c r="CB481" s="196"/>
      <c r="CC481" s="196"/>
      <c r="CD481" s="196"/>
      <c r="CE481" s="196"/>
      <c r="CF481" s="196"/>
      <c r="CG481" s="196"/>
      <c r="CH481" s="196"/>
      <c r="CI481" s="196"/>
      <c r="CJ481" s="196"/>
      <c r="CK481" s="196"/>
      <c r="CL481" s="196"/>
      <c r="CM481" s="196"/>
      <c r="CN481" s="196"/>
      <c r="CO481" s="196"/>
      <c r="CP481" s="196"/>
      <c r="CQ481" s="196"/>
      <c r="CR481" s="196"/>
      <c r="CS481" s="196"/>
      <c r="CT481" s="196"/>
      <c r="CU481" s="196"/>
      <c r="CV481" s="196"/>
      <c r="CW481" s="196"/>
      <c r="CX481" s="196"/>
      <c r="CY481" s="196"/>
      <c r="CZ481" s="196"/>
      <c r="DA481" s="196"/>
      <c r="DB481" s="196"/>
      <c r="DC481" s="196"/>
      <c r="DD481" s="196"/>
      <c r="DE481" s="196"/>
      <c r="DF481" s="196"/>
      <c r="DG481" s="196"/>
      <c r="DH481" s="196"/>
      <c r="DI481" s="196"/>
    </row>
    <row r="482" spans="1:121"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196"/>
      <c r="BN482" s="196"/>
      <c r="BO482" s="196"/>
      <c r="BP482" s="196"/>
      <c r="BQ482" s="196"/>
      <c r="BR482" s="196"/>
      <c r="BS482" s="196"/>
      <c r="BT482" s="196"/>
      <c r="BU482" s="196"/>
      <c r="BV482" s="196"/>
      <c r="BW482" s="196"/>
      <c r="BX482" s="196"/>
      <c r="BY482" s="196"/>
      <c r="BZ482" s="196"/>
      <c r="CA482" s="196"/>
      <c r="CB482" s="196"/>
      <c r="CC482" s="196"/>
      <c r="CD482" s="196"/>
      <c r="CE482" s="196"/>
      <c r="CF482" s="196"/>
      <c r="CG482" s="196"/>
      <c r="CH482" s="196"/>
      <c r="CI482" s="196"/>
      <c r="CJ482" s="196"/>
      <c r="CK482" s="196"/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</row>
    <row r="483" spans="1:121"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6"/>
      <c r="AT483" s="196"/>
      <c r="AU483" s="196"/>
      <c r="AV483" s="196"/>
      <c r="AW483" s="196"/>
      <c r="AX483" s="196"/>
      <c r="AY483" s="196"/>
      <c r="AZ483" s="196"/>
      <c r="BA483" s="196"/>
      <c r="BB483" s="196"/>
      <c r="BC483" s="196"/>
      <c r="BD483" s="196"/>
      <c r="BE483" s="196"/>
      <c r="BF483" s="196"/>
      <c r="BG483" s="196"/>
      <c r="BH483" s="196"/>
      <c r="BI483" s="196"/>
      <c r="BJ483" s="196"/>
      <c r="BK483" s="196"/>
      <c r="BL483" s="196"/>
      <c r="BM483" s="196"/>
      <c r="BN483" s="196"/>
      <c r="BO483" s="196"/>
      <c r="BP483" s="196"/>
      <c r="BQ483" s="196"/>
      <c r="BR483" s="196"/>
      <c r="BS483" s="196"/>
      <c r="BT483" s="196"/>
      <c r="BU483" s="196"/>
      <c r="BV483" s="196"/>
      <c r="BW483" s="196"/>
      <c r="BX483" s="196"/>
      <c r="BY483" s="196"/>
      <c r="BZ483" s="196"/>
      <c r="CA483" s="196"/>
      <c r="CB483" s="196"/>
      <c r="CC483" s="196"/>
      <c r="CD483" s="196"/>
      <c r="CE483" s="196"/>
      <c r="CF483" s="196"/>
      <c r="CG483" s="196"/>
      <c r="CH483" s="196"/>
      <c r="CI483" s="196"/>
      <c r="CJ483" s="196"/>
      <c r="CK483" s="196"/>
      <c r="CL483" s="196"/>
      <c r="CM483" s="196"/>
      <c r="CN483" s="196"/>
      <c r="CO483" s="196"/>
      <c r="CP483" s="196"/>
      <c r="CQ483" s="196"/>
      <c r="CR483" s="196"/>
      <c r="CS483" s="196"/>
      <c r="CT483" s="196"/>
      <c r="CU483" s="196"/>
      <c r="CV483" s="196"/>
      <c r="CW483" s="196"/>
      <c r="CX483" s="196"/>
      <c r="CY483" s="196"/>
      <c r="CZ483" s="196"/>
      <c r="DA483" s="196"/>
      <c r="DB483" s="196"/>
      <c r="DC483" s="196"/>
      <c r="DD483" s="196"/>
      <c r="DE483" s="196"/>
      <c r="DF483" s="196"/>
      <c r="DG483" s="196"/>
      <c r="DH483" s="196"/>
      <c r="DI483" s="196"/>
    </row>
    <row r="484" spans="1:121"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</row>
    <row r="485" spans="1:121"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6"/>
      <c r="AT485" s="196"/>
      <c r="AU485" s="196"/>
      <c r="AV485" s="196"/>
      <c r="AW485" s="196"/>
      <c r="AX485" s="196"/>
      <c r="AY485" s="196"/>
      <c r="AZ485" s="196"/>
      <c r="BA485" s="196"/>
      <c r="BB485" s="196"/>
      <c r="BC485" s="196"/>
      <c r="BD485" s="196"/>
      <c r="BE485" s="196"/>
      <c r="BF485" s="196"/>
      <c r="BG485" s="196"/>
      <c r="BH485" s="196"/>
      <c r="BI485" s="196"/>
      <c r="BJ485" s="196"/>
      <c r="BK485" s="196"/>
      <c r="BL485" s="196"/>
      <c r="BM485" s="196"/>
      <c r="BN485" s="196"/>
      <c r="BO485" s="196"/>
      <c r="BP485" s="196"/>
      <c r="BQ485" s="196"/>
      <c r="BR485" s="196"/>
      <c r="BS485" s="196"/>
      <c r="BT485" s="196"/>
      <c r="BU485" s="196"/>
      <c r="BV485" s="196"/>
      <c r="BW485" s="196"/>
      <c r="BX485" s="196"/>
      <c r="BY485" s="196"/>
      <c r="BZ485" s="196"/>
      <c r="CA485" s="196"/>
      <c r="CB485" s="196"/>
      <c r="CC485" s="196"/>
      <c r="CD485" s="196"/>
      <c r="CE485" s="196"/>
      <c r="CF485" s="196"/>
      <c r="CG485" s="196"/>
      <c r="CH485" s="196"/>
      <c r="CI485" s="196"/>
      <c r="CJ485" s="196"/>
      <c r="CK485" s="196"/>
      <c r="CL485" s="196"/>
      <c r="CM485" s="196"/>
      <c r="CN485" s="196"/>
      <c r="CO485" s="196"/>
      <c r="CP485" s="196"/>
      <c r="CQ485" s="196"/>
      <c r="CR485" s="196"/>
      <c r="CS485" s="196"/>
      <c r="CT485" s="196"/>
      <c r="CU485" s="196"/>
      <c r="CV485" s="196"/>
      <c r="CW485" s="196"/>
      <c r="CX485" s="196"/>
      <c r="CY485" s="196"/>
      <c r="CZ485" s="196"/>
      <c r="DA485" s="196"/>
      <c r="DB485" s="196"/>
      <c r="DC485" s="196"/>
      <c r="DD485" s="196"/>
      <c r="DE485" s="196"/>
      <c r="DF485" s="196"/>
      <c r="DG485" s="196"/>
      <c r="DH485" s="196"/>
      <c r="DI485" s="196"/>
    </row>
    <row r="486" spans="1:121"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196"/>
      <c r="AT486" s="196"/>
      <c r="AU486" s="196"/>
      <c r="AV486" s="196"/>
      <c r="AW486" s="196"/>
      <c r="AX486" s="196"/>
      <c r="AY486" s="196"/>
      <c r="AZ486" s="196"/>
      <c r="BA486" s="196"/>
      <c r="BB486" s="196"/>
      <c r="BC486" s="196"/>
      <c r="BD486" s="196"/>
      <c r="BE486" s="196"/>
      <c r="BF486" s="196"/>
      <c r="BG486" s="196"/>
      <c r="BH486" s="196"/>
      <c r="BI486" s="196"/>
      <c r="BJ486" s="196"/>
      <c r="BK486" s="196"/>
      <c r="BL486" s="196"/>
      <c r="BM486" s="196"/>
      <c r="BN486" s="196"/>
      <c r="BO486" s="196"/>
      <c r="BP486" s="196"/>
      <c r="BQ486" s="196"/>
      <c r="BR486" s="196"/>
      <c r="BS486" s="196"/>
      <c r="BT486" s="196"/>
      <c r="BU486" s="196"/>
      <c r="BV486" s="196"/>
      <c r="BW486" s="196"/>
      <c r="BX486" s="196"/>
      <c r="BY486" s="196"/>
      <c r="BZ486" s="196"/>
      <c r="CA486" s="196"/>
      <c r="CB486" s="196"/>
      <c r="CC486" s="196"/>
      <c r="CD486" s="196"/>
      <c r="CE486" s="196"/>
      <c r="CF486" s="196"/>
      <c r="CG486" s="196"/>
      <c r="CH486" s="196"/>
      <c r="CI486" s="196"/>
      <c r="CJ486" s="196"/>
      <c r="CK486" s="196"/>
      <c r="CL486" s="196"/>
      <c r="CM486" s="196"/>
      <c r="CN486" s="196"/>
      <c r="CO486" s="196"/>
      <c r="CP486" s="196"/>
      <c r="CQ486" s="196"/>
      <c r="CR486" s="196"/>
      <c r="CS486" s="196"/>
      <c r="CT486" s="196"/>
      <c r="CU486" s="196"/>
      <c r="CV486" s="196"/>
      <c r="CW486" s="196"/>
      <c r="CX486" s="196"/>
      <c r="CY486" s="196"/>
      <c r="CZ486" s="196"/>
      <c r="DA486" s="196"/>
      <c r="DB486" s="196"/>
      <c r="DC486" s="196"/>
      <c r="DD486" s="196"/>
      <c r="DE486" s="196"/>
      <c r="DF486" s="196"/>
      <c r="DG486" s="196"/>
      <c r="DH486" s="196"/>
      <c r="DI486" s="196"/>
    </row>
    <row r="487" spans="1:121"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196"/>
      <c r="AT487" s="196"/>
      <c r="AU487" s="196"/>
      <c r="AV487" s="196"/>
      <c r="AW487" s="196"/>
      <c r="AX487" s="196"/>
      <c r="AY487" s="196"/>
      <c r="AZ487" s="196"/>
      <c r="BA487" s="196"/>
      <c r="BB487" s="196"/>
      <c r="BC487" s="196"/>
      <c r="BD487" s="196"/>
      <c r="BE487" s="196"/>
      <c r="BF487" s="196"/>
      <c r="BG487" s="196"/>
      <c r="BH487" s="196"/>
      <c r="BI487" s="196"/>
      <c r="BJ487" s="196"/>
      <c r="BK487" s="196"/>
      <c r="BL487" s="196"/>
      <c r="BM487" s="196"/>
      <c r="BN487" s="196"/>
      <c r="BO487" s="196"/>
      <c r="BP487" s="196"/>
      <c r="BQ487" s="196"/>
      <c r="BR487" s="196"/>
      <c r="BS487" s="196"/>
      <c r="BT487" s="196"/>
      <c r="BU487" s="196"/>
      <c r="BV487" s="196"/>
      <c r="BW487" s="196"/>
      <c r="BX487" s="196"/>
      <c r="BY487" s="196"/>
      <c r="BZ487" s="196"/>
      <c r="CA487" s="196"/>
      <c r="CB487" s="196"/>
      <c r="CC487" s="196"/>
      <c r="CD487" s="196"/>
      <c r="CE487" s="196"/>
      <c r="CF487" s="196"/>
      <c r="CG487" s="196"/>
      <c r="CH487" s="196"/>
      <c r="CI487" s="196"/>
      <c r="CJ487" s="196"/>
      <c r="CK487" s="196"/>
      <c r="CL487" s="196"/>
      <c r="CM487" s="196"/>
      <c r="CN487" s="196"/>
      <c r="CO487" s="196"/>
      <c r="CP487" s="196"/>
      <c r="CQ487" s="196"/>
      <c r="CR487" s="196"/>
      <c r="CS487" s="196"/>
      <c r="CT487" s="196"/>
      <c r="CU487" s="196"/>
      <c r="CV487" s="196"/>
      <c r="CW487" s="196"/>
      <c r="CX487" s="196"/>
      <c r="CY487" s="196"/>
      <c r="CZ487" s="196"/>
      <c r="DA487" s="196"/>
      <c r="DB487" s="196"/>
      <c r="DC487" s="196"/>
      <c r="DD487" s="196"/>
      <c r="DE487" s="196"/>
      <c r="DF487" s="196"/>
      <c r="DG487" s="196"/>
      <c r="DH487" s="196"/>
      <c r="DI487" s="196"/>
    </row>
    <row r="488" spans="1:121"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6"/>
      <c r="AT488" s="196"/>
      <c r="AU488" s="196"/>
      <c r="AV488" s="196"/>
      <c r="AW488" s="196"/>
      <c r="AX488" s="196"/>
      <c r="AY488" s="196"/>
      <c r="AZ488" s="196"/>
      <c r="BA488" s="196"/>
      <c r="BB488" s="196"/>
      <c r="BC488" s="196"/>
      <c r="BD488" s="196"/>
      <c r="BE488" s="196"/>
      <c r="BF488" s="196"/>
      <c r="BG488" s="196"/>
      <c r="BH488" s="196"/>
      <c r="BI488" s="196"/>
      <c r="BJ488" s="196"/>
      <c r="BK488" s="196"/>
      <c r="BL488" s="196"/>
      <c r="BM488" s="196"/>
      <c r="BN488" s="196"/>
      <c r="BO488" s="196"/>
      <c r="BP488" s="196"/>
      <c r="BQ488" s="196"/>
      <c r="BR488" s="196"/>
      <c r="BS488" s="196"/>
      <c r="BT488" s="196"/>
      <c r="BU488" s="196"/>
      <c r="BV488" s="196"/>
      <c r="BW488" s="196"/>
      <c r="BX488" s="196"/>
      <c r="BY488" s="196"/>
      <c r="BZ488" s="196"/>
      <c r="CA488" s="196"/>
      <c r="CB488" s="196"/>
      <c r="CC488" s="196"/>
      <c r="CD488" s="196"/>
      <c r="CE488" s="196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</row>
    <row r="489" spans="1:121"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6"/>
      <c r="AT489" s="196"/>
      <c r="AU489" s="196"/>
      <c r="AV489" s="196"/>
      <c r="AW489" s="196"/>
      <c r="AX489" s="196"/>
      <c r="AY489" s="196"/>
      <c r="AZ489" s="196"/>
      <c r="BA489" s="196"/>
      <c r="BB489" s="196"/>
      <c r="BC489" s="196"/>
      <c r="BD489" s="196"/>
      <c r="BE489" s="196"/>
      <c r="BF489" s="196"/>
      <c r="BG489" s="196"/>
      <c r="BH489" s="196"/>
      <c r="BI489" s="196"/>
      <c r="BJ489" s="196"/>
      <c r="BK489" s="196"/>
      <c r="BL489" s="196"/>
      <c r="BM489" s="196"/>
      <c r="BN489" s="196"/>
      <c r="BO489" s="196"/>
      <c r="BP489" s="196"/>
      <c r="BQ489" s="196"/>
      <c r="BR489" s="196"/>
      <c r="BS489" s="196"/>
      <c r="BT489" s="196"/>
      <c r="BU489" s="196"/>
      <c r="BV489" s="196"/>
      <c r="BW489" s="196"/>
      <c r="BX489" s="196"/>
      <c r="BY489" s="196"/>
      <c r="BZ489" s="196"/>
      <c r="CA489" s="196"/>
      <c r="CB489" s="196"/>
      <c r="CC489" s="196"/>
      <c r="CD489" s="196"/>
      <c r="CE489" s="196"/>
      <c r="CF489" s="196"/>
      <c r="CG489" s="196"/>
      <c r="CH489" s="196"/>
      <c r="CI489" s="196"/>
      <c r="CJ489" s="196"/>
      <c r="CK489" s="196"/>
      <c r="CL489" s="196"/>
      <c r="CM489" s="196"/>
      <c r="CN489" s="196"/>
      <c r="CO489" s="196"/>
      <c r="CP489" s="196"/>
      <c r="CQ489" s="196"/>
      <c r="CR489" s="196"/>
      <c r="CS489" s="196"/>
      <c r="CT489" s="196"/>
      <c r="CU489" s="196"/>
      <c r="CV489" s="196"/>
      <c r="CW489" s="196"/>
      <c r="CX489" s="196"/>
      <c r="CY489" s="196"/>
      <c r="CZ489" s="196"/>
      <c r="DA489" s="196"/>
      <c r="DB489" s="196"/>
      <c r="DC489" s="196"/>
      <c r="DD489" s="196"/>
      <c r="DE489" s="196"/>
      <c r="DF489" s="196"/>
      <c r="DG489" s="196"/>
      <c r="DH489" s="196"/>
      <c r="DI489" s="196"/>
    </row>
    <row r="490" spans="1:121"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  <c r="AU490" s="196"/>
      <c r="AV490" s="196"/>
      <c r="AW490" s="196"/>
      <c r="AX490" s="196"/>
      <c r="AY490" s="196"/>
      <c r="AZ490" s="196"/>
      <c r="BA490" s="196"/>
      <c r="BB490" s="196"/>
      <c r="BC490" s="196"/>
      <c r="BD490" s="196"/>
      <c r="BE490" s="196"/>
      <c r="BF490" s="196"/>
      <c r="BG490" s="196"/>
      <c r="BH490" s="196"/>
      <c r="BI490" s="196"/>
      <c r="BJ490" s="196"/>
      <c r="BK490" s="196"/>
      <c r="BL490" s="196"/>
      <c r="BM490" s="196"/>
      <c r="BN490" s="196"/>
      <c r="BO490" s="196"/>
      <c r="BP490" s="196"/>
      <c r="BQ490" s="196"/>
      <c r="BR490" s="196"/>
      <c r="BS490" s="196"/>
      <c r="BT490" s="196"/>
      <c r="BU490" s="196"/>
      <c r="BV490" s="196"/>
      <c r="BW490" s="196"/>
      <c r="BX490" s="196"/>
      <c r="BY490" s="196"/>
      <c r="BZ490" s="196"/>
      <c r="CA490" s="196"/>
      <c r="CB490" s="196"/>
      <c r="CC490" s="196"/>
      <c r="CD490" s="196"/>
      <c r="CE490" s="196"/>
      <c r="CF490" s="196"/>
      <c r="CG490" s="196"/>
      <c r="CH490" s="196"/>
      <c r="CI490" s="196"/>
      <c r="CJ490" s="196"/>
      <c r="CK490" s="196"/>
      <c r="CL490" s="196"/>
      <c r="CM490" s="196"/>
      <c r="CN490" s="196"/>
      <c r="CO490" s="196"/>
      <c r="CP490" s="196"/>
      <c r="CQ490" s="196"/>
      <c r="CR490" s="196"/>
      <c r="CS490" s="196"/>
      <c r="CT490" s="196"/>
      <c r="CU490" s="196"/>
      <c r="CV490" s="196"/>
      <c r="CW490" s="196"/>
      <c r="CX490" s="196"/>
      <c r="CY490" s="196"/>
      <c r="CZ490" s="196"/>
      <c r="DA490" s="196"/>
      <c r="DB490" s="196"/>
      <c r="DC490" s="196"/>
      <c r="DD490" s="196"/>
      <c r="DE490" s="196"/>
      <c r="DF490" s="196"/>
      <c r="DG490" s="196"/>
      <c r="DH490" s="196"/>
      <c r="DI490" s="196"/>
    </row>
    <row r="491" spans="1:121"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6"/>
      <c r="AT491" s="196"/>
      <c r="AU491" s="196"/>
      <c r="AV491" s="196"/>
      <c r="AW491" s="196"/>
      <c r="AX491" s="196"/>
      <c r="AY491" s="196"/>
      <c r="AZ491" s="196"/>
      <c r="BA491" s="196"/>
      <c r="BB491" s="196"/>
      <c r="BC491" s="196"/>
      <c r="BD491" s="196"/>
      <c r="BE491" s="196"/>
      <c r="BF491" s="196"/>
      <c r="BG491" s="196"/>
      <c r="BH491" s="196"/>
      <c r="BI491" s="196"/>
      <c r="BJ491" s="196"/>
      <c r="BK491" s="196"/>
      <c r="BL491" s="196"/>
      <c r="BM491" s="196"/>
      <c r="BN491" s="196"/>
      <c r="BO491" s="196"/>
      <c r="BP491" s="196"/>
      <c r="BQ491" s="196"/>
      <c r="BR491" s="196"/>
      <c r="BS491" s="196"/>
      <c r="BT491" s="196"/>
      <c r="BU491" s="196"/>
      <c r="BV491" s="196"/>
      <c r="BW491" s="196"/>
      <c r="BX491" s="196"/>
      <c r="BY491" s="196"/>
      <c r="BZ491" s="196"/>
      <c r="CA491" s="196"/>
      <c r="CB491" s="196"/>
      <c r="CC491" s="196"/>
      <c r="CD491" s="196"/>
      <c r="CE491" s="196"/>
      <c r="CF491" s="196"/>
      <c r="CG491" s="196"/>
      <c r="CH491" s="196"/>
      <c r="CI491" s="196"/>
      <c r="CJ491" s="196"/>
      <c r="CK491" s="196"/>
      <c r="CL491" s="196"/>
      <c r="CM491" s="196"/>
      <c r="CN491" s="196"/>
      <c r="CO491" s="196"/>
      <c r="CP491" s="196"/>
      <c r="CQ491" s="196"/>
      <c r="CR491" s="196"/>
      <c r="CS491" s="196"/>
      <c r="CT491" s="196"/>
      <c r="CU491" s="196"/>
      <c r="CV491" s="196"/>
      <c r="CW491" s="196"/>
      <c r="CX491" s="196"/>
      <c r="CY491" s="196"/>
      <c r="CZ491" s="196"/>
      <c r="DA491" s="196"/>
      <c r="DB491" s="196"/>
      <c r="DC491" s="196"/>
      <c r="DD491" s="196"/>
      <c r="DE491" s="196"/>
      <c r="DF491" s="196"/>
      <c r="DG491" s="196"/>
      <c r="DH491" s="196"/>
      <c r="DI491" s="196"/>
    </row>
    <row r="492" spans="1:121"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6"/>
      <c r="AT492" s="196"/>
      <c r="AU492" s="196"/>
      <c r="AV492" s="196"/>
      <c r="AW492" s="196"/>
      <c r="AX492" s="196"/>
      <c r="AY492" s="196"/>
      <c r="AZ492" s="196"/>
      <c r="BA492" s="196"/>
      <c r="BB492" s="196"/>
      <c r="BC492" s="196"/>
      <c r="BD492" s="196"/>
      <c r="BE492" s="196"/>
      <c r="BF492" s="196"/>
      <c r="BG492" s="196"/>
      <c r="BH492" s="196"/>
      <c r="BI492" s="196"/>
      <c r="BJ492" s="196"/>
      <c r="BK492" s="196"/>
      <c r="BL492" s="196"/>
      <c r="BM492" s="196"/>
      <c r="BN492" s="196"/>
      <c r="BO492" s="196"/>
      <c r="BP492" s="196"/>
      <c r="BQ492" s="196"/>
      <c r="BR492" s="196"/>
      <c r="BS492" s="196"/>
      <c r="BT492" s="196"/>
      <c r="BU492" s="196"/>
      <c r="BV492" s="196"/>
      <c r="BW492" s="196"/>
      <c r="BX492" s="196"/>
      <c r="BY492" s="196"/>
      <c r="BZ492" s="196"/>
      <c r="CA492" s="196"/>
      <c r="CB492" s="196"/>
      <c r="CC492" s="196"/>
      <c r="CD492" s="196"/>
      <c r="CE492" s="196"/>
      <c r="CF492" s="196"/>
      <c r="CG492" s="196"/>
      <c r="CH492" s="196"/>
      <c r="CI492" s="196"/>
      <c r="CJ492" s="196"/>
      <c r="CK492" s="196"/>
      <c r="CL492" s="196"/>
      <c r="CM492" s="196"/>
      <c r="CN492" s="196"/>
      <c r="CO492" s="196"/>
      <c r="CP492" s="196"/>
      <c r="CQ492" s="196"/>
      <c r="CR492" s="196"/>
      <c r="CS492" s="196"/>
      <c r="CT492" s="196"/>
      <c r="CU492" s="196"/>
      <c r="CV492" s="196"/>
      <c r="CW492" s="196"/>
      <c r="CX492" s="196"/>
      <c r="CY492" s="196"/>
      <c r="CZ492" s="196"/>
      <c r="DA492" s="196"/>
      <c r="DB492" s="196"/>
      <c r="DC492" s="196"/>
      <c r="DD492" s="196"/>
      <c r="DE492" s="196"/>
      <c r="DF492" s="196"/>
      <c r="DG492" s="196"/>
      <c r="DH492" s="196"/>
      <c r="DI492" s="196"/>
    </row>
    <row r="493" spans="1:121"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6"/>
      <c r="AT493" s="196"/>
      <c r="AU493" s="196"/>
      <c r="AV493" s="196"/>
      <c r="AW493" s="196"/>
      <c r="AX493" s="196"/>
      <c r="AY493" s="196"/>
      <c r="AZ493" s="196"/>
      <c r="BA493" s="196"/>
      <c r="BB493" s="196"/>
      <c r="BC493" s="196"/>
      <c r="BD493" s="196"/>
      <c r="BE493" s="196"/>
      <c r="BF493" s="196"/>
      <c r="BG493" s="196"/>
      <c r="BH493" s="196"/>
      <c r="BI493" s="196"/>
      <c r="BJ493" s="196"/>
      <c r="BK493" s="196"/>
      <c r="BL493" s="196"/>
      <c r="BM493" s="196"/>
      <c r="BN493" s="196"/>
      <c r="BO493" s="196"/>
      <c r="BP493" s="196"/>
      <c r="BQ493" s="196"/>
      <c r="BR493" s="196"/>
      <c r="BS493" s="196"/>
      <c r="BT493" s="196"/>
      <c r="BU493" s="196"/>
      <c r="BV493" s="196"/>
      <c r="BW493" s="196"/>
      <c r="BX493" s="196"/>
      <c r="BY493" s="196"/>
      <c r="BZ493" s="196"/>
      <c r="CA493" s="196"/>
      <c r="CB493" s="196"/>
      <c r="CC493" s="196"/>
      <c r="CD493" s="196"/>
      <c r="CE493" s="196"/>
      <c r="CF493" s="196"/>
      <c r="CG493" s="196"/>
      <c r="CH493" s="196"/>
      <c r="CI493" s="196"/>
      <c r="CJ493" s="196"/>
      <c r="CK493" s="196"/>
      <c r="CL493" s="196"/>
      <c r="CM493" s="196"/>
      <c r="CN493" s="196"/>
      <c r="CO493" s="196"/>
      <c r="CP493" s="196"/>
      <c r="CQ493" s="196"/>
      <c r="CR493" s="196"/>
      <c r="CS493" s="196"/>
      <c r="CT493" s="196"/>
      <c r="CU493" s="196"/>
      <c r="CV493" s="196"/>
      <c r="CW493" s="196"/>
      <c r="CX493" s="196"/>
      <c r="CY493" s="196"/>
      <c r="CZ493" s="196"/>
      <c r="DA493" s="196"/>
      <c r="DB493" s="196"/>
      <c r="DC493" s="196"/>
      <c r="DD493" s="196"/>
      <c r="DE493" s="196"/>
      <c r="DF493" s="196"/>
      <c r="DG493" s="196"/>
      <c r="DH493" s="196"/>
      <c r="DI493" s="196"/>
    </row>
    <row r="494" spans="1:121"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6"/>
      <c r="AT494" s="196"/>
      <c r="AU494" s="196"/>
      <c r="AV494" s="196"/>
      <c r="AW494" s="196"/>
      <c r="AX494" s="196"/>
      <c r="AY494" s="196"/>
      <c r="AZ494" s="196"/>
      <c r="BA494" s="196"/>
      <c r="BB494" s="196"/>
      <c r="BC494" s="196"/>
      <c r="BD494" s="196"/>
      <c r="BE494" s="196"/>
      <c r="BF494" s="196"/>
      <c r="BG494" s="196"/>
      <c r="BH494" s="196"/>
      <c r="BI494" s="196"/>
      <c r="BJ494" s="196"/>
      <c r="BK494" s="196"/>
      <c r="BL494" s="196"/>
      <c r="BM494" s="196"/>
      <c r="BN494" s="196"/>
      <c r="BO494" s="196"/>
      <c r="BP494" s="196"/>
      <c r="BQ494" s="196"/>
      <c r="BR494" s="196"/>
      <c r="BS494" s="196"/>
      <c r="BT494" s="196"/>
      <c r="BU494" s="196"/>
      <c r="BV494" s="196"/>
      <c r="BW494" s="196"/>
      <c r="BX494" s="196"/>
      <c r="BY494" s="196"/>
      <c r="BZ494" s="196"/>
      <c r="CA494" s="196"/>
      <c r="CB494" s="196"/>
      <c r="CC494" s="196"/>
      <c r="CD494" s="196"/>
      <c r="CE494" s="196"/>
      <c r="CF494" s="196"/>
      <c r="CG494" s="196"/>
      <c r="CH494" s="196"/>
      <c r="CI494" s="196"/>
      <c r="CJ494" s="196"/>
      <c r="CK494" s="196"/>
      <c r="CL494" s="196"/>
      <c r="CM494" s="196"/>
      <c r="CN494" s="196"/>
      <c r="CO494" s="196"/>
      <c r="CP494" s="196"/>
      <c r="CQ494" s="196"/>
      <c r="CR494" s="196"/>
      <c r="CS494" s="196"/>
      <c r="CT494" s="196"/>
      <c r="CU494" s="196"/>
      <c r="CV494" s="196"/>
      <c r="CW494" s="196"/>
      <c r="CX494" s="196"/>
      <c r="CY494" s="196"/>
      <c r="CZ494" s="196"/>
      <c r="DA494" s="196"/>
      <c r="DB494" s="196"/>
      <c r="DC494" s="196"/>
      <c r="DD494" s="196"/>
      <c r="DE494" s="196"/>
      <c r="DF494" s="196"/>
      <c r="DG494" s="196"/>
      <c r="DH494" s="196"/>
      <c r="DI494" s="196"/>
    </row>
    <row r="495" spans="1:121"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6"/>
      <c r="AT495" s="196"/>
      <c r="AU495" s="196"/>
      <c r="AV495" s="196"/>
      <c r="AW495" s="196"/>
      <c r="AX495" s="196"/>
      <c r="AY495" s="196"/>
      <c r="AZ495" s="196"/>
      <c r="BA495" s="196"/>
      <c r="BB495" s="196"/>
      <c r="BC495" s="196"/>
      <c r="BD495" s="196"/>
      <c r="BE495" s="196"/>
      <c r="BF495" s="196"/>
      <c r="BG495" s="196"/>
      <c r="BH495" s="196"/>
      <c r="BI495" s="196"/>
      <c r="BJ495" s="196"/>
      <c r="BK495" s="196"/>
      <c r="BL495" s="196"/>
      <c r="BM495" s="196"/>
      <c r="BN495" s="196"/>
      <c r="BO495" s="196"/>
      <c r="BP495" s="196"/>
      <c r="BQ495" s="196"/>
      <c r="BR495" s="196"/>
      <c r="BS495" s="196"/>
      <c r="BT495" s="196"/>
      <c r="BU495" s="196"/>
      <c r="BV495" s="196"/>
      <c r="BW495" s="196"/>
      <c r="BX495" s="196"/>
      <c r="BY495" s="196"/>
      <c r="BZ495" s="196"/>
      <c r="CA495" s="196"/>
      <c r="CB495" s="196"/>
      <c r="CC495" s="196"/>
      <c r="CD495" s="196"/>
      <c r="CE495" s="196"/>
      <c r="CF495" s="196"/>
      <c r="CG495" s="196"/>
      <c r="CH495" s="196"/>
      <c r="CI495" s="196"/>
      <c r="CJ495" s="196"/>
      <c r="CK495" s="196"/>
      <c r="CL495" s="196"/>
      <c r="CM495" s="196"/>
      <c r="CN495" s="196"/>
      <c r="CO495" s="196"/>
      <c r="CP495" s="196"/>
      <c r="CQ495" s="196"/>
      <c r="CR495" s="196"/>
      <c r="CS495" s="196"/>
      <c r="CT495" s="196"/>
      <c r="CU495" s="196"/>
      <c r="CV495" s="196"/>
      <c r="CW495" s="196"/>
      <c r="CX495" s="196"/>
      <c r="CY495" s="196"/>
      <c r="CZ495" s="196"/>
      <c r="DA495" s="196"/>
      <c r="DB495" s="196"/>
      <c r="DC495" s="196"/>
      <c r="DD495" s="196"/>
      <c r="DE495" s="196"/>
      <c r="DF495" s="196"/>
      <c r="DG495" s="196"/>
      <c r="DH495" s="196"/>
      <c r="DI495" s="196"/>
    </row>
    <row r="496" spans="1:121"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6"/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6"/>
      <c r="CA496" s="196"/>
      <c r="CB496" s="196"/>
      <c r="CC496" s="196"/>
      <c r="CD496" s="196"/>
      <c r="CE496" s="196"/>
      <c r="CF496" s="196"/>
      <c r="CG496" s="196"/>
      <c r="CH496" s="196"/>
      <c r="CI496" s="196"/>
      <c r="CJ496" s="196"/>
      <c r="CK496" s="196"/>
      <c r="CL496" s="196"/>
      <c r="CM496" s="196"/>
      <c r="CN496" s="196"/>
      <c r="CO496" s="196"/>
      <c r="CP496" s="196"/>
      <c r="CQ496" s="196"/>
      <c r="CR496" s="196"/>
      <c r="CS496" s="196"/>
      <c r="CT496" s="196"/>
      <c r="CU496" s="196"/>
      <c r="CV496" s="196"/>
      <c r="CW496" s="196"/>
      <c r="CX496" s="196"/>
      <c r="CY496" s="196"/>
      <c r="CZ496" s="196"/>
      <c r="DA496" s="196"/>
      <c r="DB496" s="196"/>
      <c r="DC496" s="196"/>
      <c r="DD496" s="196"/>
      <c r="DE496" s="196"/>
      <c r="DF496" s="196"/>
      <c r="DG496" s="196"/>
      <c r="DH496" s="196"/>
      <c r="DI496" s="196"/>
    </row>
    <row r="497" spans="1:121"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6"/>
      <c r="BN497" s="196"/>
      <c r="BO497" s="196"/>
      <c r="BP497" s="196"/>
      <c r="BQ497" s="196"/>
      <c r="BR497" s="196"/>
      <c r="BS497" s="196"/>
      <c r="BT497" s="196"/>
      <c r="BU497" s="196"/>
      <c r="BV497" s="196"/>
      <c r="BW497" s="196"/>
      <c r="BX497" s="196"/>
      <c r="BY497" s="196"/>
      <c r="BZ497" s="196"/>
      <c r="CA497" s="196"/>
      <c r="CB497" s="196"/>
      <c r="CC497" s="196"/>
      <c r="CD497" s="196"/>
      <c r="CE497" s="196"/>
      <c r="CF497" s="196"/>
      <c r="CG497" s="196"/>
      <c r="CH497" s="196"/>
      <c r="CI497" s="196"/>
      <c r="CJ497" s="196"/>
      <c r="CK497" s="196"/>
      <c r="CL497" s="196"/>
      <c r="CM497" s="196"/>
      <c r="CN497" s="196"/>
      <c r="CO497" s="196"/>
      <c r="CP497" s="196"/>
      <c r="CQ497" s="196"/>
      <c r="CR497" s="196"/>
      <c r="CS497" s="196"/>
      <c r="CT497" s="196"/>
      <c r="CU497" s="196"/>
      <c r="CV497" s="196"/>
      <c r="CW497" s="196"/>
      <c r="CX497" s="196"/>
      <c r="CY497" s="196"/>
      <c r="CZ497" s="196"/>
      <c r="DA497" s="196"/>
      <c r="DB497" s="196"/>
      <c r="DC497" s="196"/>
      <c r="DD497" s="196"/>
      <c r="DE497" s="196"/>
      <c r="DF497" s="196"/>
      <c r="DG497" s="196"/>
      <c r="DH497" s="196"/>
      <c r="DI497" s="196"/>
    </row>
    <row r="498" spans="1:121"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6"/>
      <c r="BN498" s="196"/>
      <c r="BO498" s="196"/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6"/>
      <c r="CA498" s="196"/>
      <c r="CB498" s="196"/>
      <c r="CC498" s="196"/>
      <c r="CD498" s="196"/>
      <c r="CE498" s="196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</row>
    <row r="499" spans="1:121"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6"/>
      <c r="BN499" s="196"/>
      <c r="BO499" s="196"/>
      <c r="BP499" s="196"/>
      <c r="BQ499" s="196"/>
      <c r="BR499" s="196"/>
      <c r="BS499" s="196"/>
      <c r="BT499" s="196"/>
      <c r="BU499" s="196"/>
      <c r="BV499" s="196"/>
      <c r="BW499" s="196"/>
      <c r="BX499" s="196"/>
      <c r="BY499" s="196"/>
      <c r="BZ499" s="196"/>
      <c r="CA499" s="196"/>
      <c r="CB499" s="196"/>
      <c r="CC499" s="196"/>
      <c r="CD499" s="196"/>
      <c r="CE499" s="196"/>
      <c r="CF499" s="196"/>
      <c r="CG499" s="196"/>
      <c r="CH499" s="196"/>
      <c r="CI499" s="196"/>
      <c r="CJ499" s="196"/>
      <c r="CK499" s="196"/>
      <c r="CL499" s="196"/>
      <c r="CM499" s="196"/>
      <c r="CN499" s="196"/>
      <c r="CO499" s="196"/>
      <c r="CP499" s="196"/>
      <c r="CQ499" s="196"/>
      <c r="CR499" s="196"/>
      <c r="CS499" s="196"/>
      <c r="CT499" s="196"/>
      <c r="CU499" s="196"/>
      <c r="CV499" s="196"/>
      <c r="CW499" s="196"/>
      <c r="CX499" s="196"/>
      <c r="CY499" s="196"/>
      <c r="CZ499" s="196"/>
      <c r="DA499" s="196"/>
      <c r="DB499" s="196"/>
      <c r="DC499" s="196"/>
      <c r="DD499" s="196"/>
      <c r="DE499" s="196"/>
      <c r="DF499" s="196"/>
      <c r="DG499" s="196"/>
      <c r="DH499" s="196"/>
      <c r="DI499" s="196"/>
    </row>
    <row r="500" spans="1:121"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6"/>
      <c r="BN500" s="196"/>
      <c r="BO500" s="196"/>
      <c r="BP500" s="196"/>
      <c r="BQ500" s="196"/>
      <c r="BR500" s="196"/>
      <c r="BS500" s="196"/>
      <c r="BT500" s="196"/>
      <c r="BU500" s="196"/>
      <c r="BV500" s="196"/>
      <c r="BW500" s="196"/>
      <c r="BX500" s="196"/>
      <c r="BY500" s="196"/>
      <c r="BZ500" s="196"/>
      <c r="CA500" s="196"/>
      <c r="CB500" s="196"/>
      <c r="CC500" s="196"/>
      <c r="CD500" s="196"/>
      <c r="CE500" s="196"/>
      <c r="CF500" s="196"/>
      <c r="CG500" s="196"/>
      <c r="CH500" s="196"/>
      <c r="CI500" s="196"/>
      <c r="CJ500" s="196"/>
      <c r="CK500" s="196"/>
      <c r="CL500" s="196"/>
      <c r="CM500" s="196"/>
      <c r="CN500" s="196"/>
      <c r="CO500" s="196"/>
      <c r="CP500" s="196"/>
      <c r="CQ500" s="196"/>
      <c r="CR500" s="196"/>
      <c r="CS500" s="196"/>
      <c r="CT500" s="196"/>
      <c r="CU500" s="196"/>
      <c r="CV500" s="196"/>
      <c r="CW500" s="196"/>
      <c r="CX500" s="196"/>
      <c r="CY500" s="196"/>
      <c r="CZ500" s="196"/>
      <c r="DA500" s="196"/>
      <c r="DB500" s="196"/>
      <c r="DC500" s="196"/>
      <c r="DD500" s="196"/>
      <c r="DE500" s="196"/>
      <c r="DF500" s="196"/>
      <c r="DG500" s="196"/>
      <c r="DH500" s="196"/>
      <c r="DI500" s="196"/>
    </row>
    <row r="501" spans="1:121"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6"/>
      <c r="AT501" s="196"/>
      <c r="AU501" s="196"/>
      <c r="AV501" s="196"/>
      <c r="AW501" s="196"/>
      <c r="AX501" s="196"/>
      <c r="AY501" s="196"/>
      <c r="AZ501" s="196"/>
      <c r="BA501" s="196"/>
      <c r="BB501" s="196"/>
      <c r="BC501" s="196"/>
      <c r="BD501" s="196"/>
      <c r="BE501" s="196"/>
      <c r="BF501" s="196"/>
      <c r="BG501" s="196"/>
      <c r="BH501" s="196"/>
      <c r="BI501" s="196"/>
      <c r="BJ501" s="196"/>
      <c r="BK501" s="196"/>
      <c r="BL501" s="196"/>
      <c r="BM501" s="196"/>
      <c r="BN501" s="196"/>
      <c r="BO501" s="196"/>
      <c r="BP501" s="196"/>
      <c r="BQ501" s="196"/>
      <c r="BR501" s="196"/>
      <c r="BS501" s="196"/>
      <c r="BT501" s="196"/>
      <c r="BU501" s="196"/>
      <c r="BV501" s="196"/>
      <c r="BW501" s="196"/>
      <c r="BX501" s="196"/>
      <c r="BY501" s="196"/>
      <c r="BZ501" s="196"/>
      <c r="CA501" s="196"/>
      <c r="CB501" s="196"/>
      <c r="CC501" s="196"/>
      <c r="CD501" s="196"/>
      <c r="CE501" s="196"/>
      <c r="CF501" s="196"/>
      <c r="CG501" s="196"/>
      <c r="CH501" s="196"/>
      <c r="CI501" s="196"/>
      <c r="CJ501" s="196"/>
      <c r="CK501" s="196"/>
      <c r="CL501" s="196"/>
      <c r="CM501" s="196"/>
      <c r="CN501" s="196"/>
      <c r="CO501" s="196"/>
      <c r="CP501" s="196"/>
      <c r="CQ501" s="196"/>
      <c r="CR501" s="196"/>
      <c r="CS501" s="196"/>
      <c r="CT501" s="196"/>
      <c r="CU501" s="196"/>
      <c r="CV501" s="196"/>
      <c r="CW501" s="196"/>
      <c r="CX501" s="196"/>
      <c r="CY501" s="196"/>
      <c r="CZ501" s="196"/>
      <c r="DA501" s="196"/>
      <c r="DB501" s="196"/>
      <c r="DC501" s="196"/>
      <c r="DD501" s="196"/>
      <c r="DE501" s="196"/>
      <c r="DF501" s="196"/>
      <c r="DG501" s="196"/>
      <c r="DH501" s="196"/>
      <c r="DI501" s="196"/>
    </row>
    <row r="502" spans="1:121"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6"/>
      <c r="AT502" s="196"/>
      <c r="AU502" s="196"/>
      <c r="AV502" s="196"/>
      <c r="AW502" s="196"/>
      <c r="AX502" s="196"/>
      <c r="AY502" s="196"/>
      <c r="AZ502" s="196"/>
      <c r="BA502" s="196"/>
      <c r="BB502" s="196"/>
      <c r="BC502" s="196"/>
      <c r="BD502" s="196"/>
      <c r="BE502" s="196"/>
      <c r="BF502" s="196"/>
      <c r="BG502" s="196"/>
      <c r="BH502" s="196"/>
      <c r="BI502" s="196"/>
      <c r="BJ502" s="196"/>
      <c r="BK502" s="196"/>
      <c r="BL502" s="196"/>
      <c r="BM502" s="196"/>
      <c r="BN502" s="196"/>
      <c r="BO502" s="196"/>
      <c r="BP502" s="196"/>
      <c r="BQ502" s="196"/>
      <c r="BR502" s="196"/>
      <c r="BS502" s="196"/>
      <c r="BT502" s="196"/>
      <c r="BU502" s="196"/>
      <c r="BV502" s="196"/>
      <c r="BW502" s="196"/>
      <c r="BX502" s="196"/>
      <c r="BY502" s="196"/>
      <c r="BZ502" s="196"/>
      <c r="CA502" s="196"/>
      <c r="CB502" s="196"/>
      <c r="CC502" s="196"/>
      <c r="CD502" s="196"/>
      <c r="CE502" s="196"/>
      <c r="CF502" s="196"/>
      <c r="CG502" s="196"/>
      <c r="CH502" s="196"/>
      <c r="CI502" s="196"/>
      <c r="CJ502" s="196"/>
      <c r="CK502" s="196"/>
      <c r="CL502" s="196"/>
      <c r="CM502" s="196"/>
      <c r="CN502" s="196"/>
      <c r="CO502" s="196"/>
      <c r="CP502" s="196"/>
      <c r="CQ502" s="196"/>
      <c r="CR502" s="196"/>
      <c r="CS502" s="196"/>
      <c r="CT502" s="196"/>
      <c r="CU502" s="196"/>
      <c r="CV502" s="196"/>
      <c r="CW502" s="196"/>
      <c r="CX502" s="196"/>
      <c r="CY502" s="196"/>
      <c r="CZ502" s="196"/>
      <c r="DA502" s="196"/>
      <c r="DB502" s="196"/>
      <c r="DC502" s="196"/>
      <c r="DD502" s="196"/>
      <c r="DE502" s="196"/>
      <c r="DF502" s="196"/>
      <c r="DG502" s="196"/>
      <c r="DH502" s="196"/>
      <c r="DI502" s="196"/>
    </row>
    <row r="503" spans="1:121"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6"/>
      <c r="AT503" s="196"/>
      <c r="AU503" s="196"/>
      <c r="AV503" s="196"/>
      <c r="AW503" s="196"/>
      <c r="AX503" s="196"/>
      <c r="AY503" s="196"/>
      <c r="AZ503" s="196"/>
      <c r="BA503" s="196"/>
      <c r="BB503" s="196"/>
      <c r="BC503" s="196"/>
      <c r="BD503" s="196"/>
      <c r="BE503" s="196"/>
      <c r="BF503" s="196"/>
      <c r="BG503" s="196"/>
      <c r="BH503" s="196"/>
      <c r="BI503" s="196"/>
      <c r="BJ503" s="196"/>
      <c r="BK503" s="196"/>
      <c r="BL503" s="196"/>
      <c r="BM503" s="196"/>
      <c r="BN503" s="196"/>
      <c r="BO503" s="196"/>
      <c r="BP503" s="196"/>
      <c r="BQ503" s="196"/>
      <c r="BR503" s="196"/>
      <c r="BS503" s="196"/>
      <c r="BT503" s="196"/>
      <c r="BU503" s="196"/>
      <c r="BV503" s="196"/>
      <c r="BW503" s="196"/>
      <c r="BX503" s="196"/>
      <c r="BY503" s="196"/>
      <c r="BZ503" s="196"/>
      <c r="CA503" s="196"/>
      <c r="CB503" s="196"/>
      <c r="CC503" s="196"/>
      <c r="CD503" s="196"/>
      <c r="CE503" s="196"/>
      <c r="CF503" s="196"/>
      <c r="CG503" s="196"/>
      <c r="CH503" s="196"/>
      <c r="CI503" s="196"/>
      <c r="CJ503" s="196"/>
      <c r="CK503" s="196"/>
      <c r="CL503" s="196"/>
      <c r="CM503" s="196"/>
      <c r="CN503" s="196"/>
      <c r="CO503" s="196"/>
      <c r="CP503" s="196"/>
      <c r="CQ503" s="196"/>
      <c r="CR503" s="196"/>
      <c r="CS503" s="196"/>
      <c r="CT503" s="196"/>
      <c r="CU503" s="196"/>
      <c r="CV503" s="196"/>
      <c r="CW503" s="196"/>
      <c r="CX503" s="196"/>
      <c r="CY503" s="196"/>
      <c r="CZ503" s="196"/>
      <c r="DA503" s="196"/>
      <c r="DB503" s="196"/>
      <c r="DC503" s="196"/>
      <c r="DD503" s="196"/>
      <c r="DE503" s="196"/>
      <c r="DF503" s="196"/>
      <c r="DG503" s="196"/>
      <c r="DH503" s="196"/>
      <c r="DI503" s="196"/>
    </row>
    <row r="504" spans="1:121"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6"/>
      <c r="AT504" s="196"/>
      <c r="AU504" s="196"/>
      <c r="AV504" s="196"/>
      <c r="AW504" s="196"/>
      <c r="AX504" s="196"/>
      <c r="AY504" s="196"/>
      <c r="AZ504" s="196"/>
      <c r="BA504" s="196"/>
      <c r="BB504" s="196"/>
      <c r="BC504" s="196"/>
      <c r="BD504" s="196"/>
      <c r="BE504" s="196"/>
      <c r="BF504" s="196"/>
      <c r="BG504" s="196"/>
      <c r="BH504" s="196"/>
      <c r="BI504" s="196"/>
      <c r="BJ504" s="196"/>
      <c r="BK504" s="196"/>
      <c r="BL504" s="196"/>
      <c r="BM504" s="196"/>
      <c r="BN504" s="196"/>
      <c r="BO504" s="196"/>
      <c r="BP504" s="196"/>
      <c r="BQ504" s="196"/>
      <c r="BR504" s="196"/>
      <c r="BS504" s="196"/>
      <c r="BT504" s="196"/>
      <c r="BU504" s="196"/>
      <c r="BV504" s="196"/>
      <c r="BW504" s="196"/>
      <c r="BX504" s="196"/>
      <c r="BY504" s="196"/>
      <c r="BZ504" s="196"/>
      <c r="CA504" s="196"/>
      <c r="CB504" s="196"/>
      <c r="CC504" s="196"/>
      <c r="CD504" s="196"/>
      <c r="CE504" s="196"/>
      <c r="CF504" s="196"/>
      <c r="CG504" s="196"/>
      <c r="CH504" s="196"/>
      <c r="CI504" s="196"/>
      <c r="CJ504" s="196"/>
      <c r="CK504" s="196"/>
      <c r="CL504" s="196"/>
      <c r="CM504" s="196"/>
      <c r="CN504" s="196"/>
      <c r="CO504" s="196"/>
      <c r="CP504" s="196"/>
      <c r="CQ504" s="196"/>
      <c r="CR504" s="196"/>
      <c r="CS504" s="196"/>
      <c r="CT504" s="196"/>
      <c r="CU504" s="196"/>
      <c r="CV504" s="196"/>
      <c r="CW504" s="196"/>
      <c r="CX504" s="196"/>
      <c r="CY504" s="196"/>
      <c r="CZ504" s="196"/>
      <c r="DA504" s="196"/>
      <c r="DB504" s="196"/>
      <c r="DC504" s="196"/>
      <c r="DD504" s="196"/>
      <c r="DE504" s="196"/>
      <c r="DF504" s="196"/>
      <c r="DG504" s="196"/>
      <c r="DH504" s="196"/>
      <c r="DI504" s="196"/>
    </row>
    <row r="505" spans="1:121"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196"/>
      <c r="AT505" s="196"/>
      <c r="AU505" s="196"/>
      <c r="AV505" s="196"/>
      <c r="AW505" s="196"/>
      <c r="AX505" s="196"/>
      <c r="AY505" s="196"/>
      <c r="AZ505" s="196"/>
      <c r="BA505" s="196"/>
      <c r="BB505" s="196"/>
      <c r="BC505" s="196"/>
      <c r="BD505" s="196"/>
      <c r="BE505" s="196"/>
      <c r="BF505" s="196"/>
      <c r="BG505" s="196"/>
      <c r="BH505" s="196"/>
      <c r="BI505" s="196"/>
      <c r="BJ505" s="196"/>
      <c r="BK505" s="196"/>
      <c r="BL505" s="196"/>
      <c r="BM505" s="196"/>
      <c r="BN505" s="196"/>
      <c r="BO505" s="196"/>
      <c r="BP505" s="196"/>
      <c r="BQ505" s="196"/>
      <c r="BR505" s="196"/>
      <c r="BS505" s="196"/>
      <c r="BT505" s="196"/>
      <c r="BU505" s="196"/>
      <c r="BV505" s="196"/>
      <c r="BW505" s="196"/>
      <c r="BX505" s="196"/>
      <c r="BY505" s="196"/>
      <c r="BZ505" s="196"/>
      <c r="CA505" s="196"/>
      <c r="CB505" s="196"/>
      <c r="CC505" s="196"/>
      <c r="CD505" s="196"/>
      <c r="CE505" s="196"/>
      <c r="CF505" s="196"/>
      <c r="CG505" s="196"/>
      <c r="CH505" s="196"/>
      <c r="CI505" s="196"/>
      <c r="CJ505" s="196"/>
      <c r="CK505" s="196"/>
      <c r="CL505" s="196"/>
      <c r="CM505" s="196"/>
      <c r="CN505" s="196"/>
      <c r="CO505" s="196"/>
      <c r="CP505" s="196"/>
      <c r="CQ505" s="196"/>
      <c r="CR505" s="196"/>
      <c r="CS505" s="196"/>
      <c r="CT505" s="196"/>
      <c r="CU505" s="196"/>
      <c r="CV505" s="196"/>
      <c r="CW505" s="196"/>
      <c r="CX505" s="196"/>
      <c r="CY505" s="196"/>
      <c r="CZ505" s="196"/>
      <c r="DA505" s="196"/>
      <c r="DB505" s="196"/>
      <c r="DC505" s="196"/>
      <c r="DD505" s="196"/>
      <c r="DE505" s="196"/>
      <c r="DF505" s="196"/>
      <c r="DG505" s="196"/>
      <c r="DH505" s="196"/>
      <c r="DI505" s="196"/>
    </row>
    <row r="506" spans="1:121"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196"/>
      <c r="AT506" s="196"/>
      <c r="AU506" s="196"/>
      <c r="AV506" s="196"/>
      <c r="AW506" s="196"/>
      <c r="AX506" s="196"/>
      <c r="AY506" s="196"/>
      <c r="AZ506" s="196"/>
      <c r="BA506" s="196"/>
      <c r="BB506" s="196"/>
      <c r="BC506" s="196"/>
      <c r="BD506" s="196"/>
      <c r="BE506" s="196"/>
      <c r="BF506" s="196"/>
      <c r="BG506" s="196"/>
      <c r="BH506" s="196"/>
      <c r="BI506" s="196"/>
      <c r="BJ506" s="196"/>
      <c r="BK506" s="196"/>
      <c r="BL506" s="196"/>
      <c r="BM506" s="196"/>
      <c r="BN506" s="196"/>
      <c r="BO506" s="196"/>
      <c r="BP506" s="196"/>
      <c r="BQ506" s="196"/>
      <c r="BR506" s="196"/>
      <c r="BS506" s="196"/>
      <c r="BT506" s="196"/>
      <c r="BU506" s="196"/>
      <c r="BV506" s="196"/>
      <c r="BW506" s="196"/>
      <c r="BX506" s="196"/>
      <c r="BY506" s="196"/>
      <c r="BZ506" s="196"/>
      <c r="CA506" s="196"/>
      <c r="CB506" s="196"/>
      <c r="CC506" s="196"/>
      <c r="CD506" s="196"/>
      <c r="CE506" s="196"/>
      <c r="CF506" s="196"/>
      <c r="CG506" s="196"/>
      <c r="CH506" s="196"/>
      <c r="CI506" s="196"/>
      <c r="CJ506" s="196"/>
      <c r="CK506" s="196"/>
      <c r="CL506" s="196"/>
      <c r="CM506" s="196"/>
      <c r="CN506" s="196"/>
      <c r="CO506" s="196"/>
      <c r="CP506" s="196"/>
      <c r="CQ506" s="196"/>
      <c r="CR506" s="196"/>
      <c r="CS506" s="196"/>
      <c r="CT506" s="196"/>
      <c r="CU506" s="196"/>
      <c r="CV506" s="196"/>
      <c r="CW506" s="196"/>
      <c r="CX506" s="196"/>
      <c r="CY506" s="196"/>
      <c r="CZ506" s="196"/>
      <c r="DA506" s="196"/>
      <c r="DB506" s="196"/>
      <c r="DC506" s="196"/>
      <c r="DD506" s="196"/>
      <c r="DE506" s="196"/>
      <c r="DF506" s="196"/>
      <c r="DG506" s="196"/>
      <c r="DH506" s="196"/>
      <c r="DI506" s="196"/>
    </row>
    <row r="507" spans="1:121"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196"/>
      <c r="AT507" s="196"/>
      <c r="AU507" s="196"/>
      <c r="AV507" s="196"/>
      <c r="AW507" s="196"/>
      <c r="AX507" s="196"/>
      <c r="AY507" s="196"/>
      <c r="AZ507" s="196"/>
      <c r="BA507" s="196"/>
      <c r="BB507" s="196"/>
      <c r="BC507" s="196"/>
      <c r="BD507" s="196"/>
      <c r="BE507" s="196"/>
      <c r="BF507" s="196"/>
      <c r="BG507" s="196"/>
      <c r="BH507" s="196"/>
      <c r="BI507" s="196"/>
      <c r="BJ507" s="196"/>
      <c r="BK507" s="196"/>
      <c r="BL507" s="196"/>
      <c r="BM507" s="196"/>
      <c r="BN507" s="196"/>
      <c r="BO507" s="196"/>
      <c r="BP507" s="196"/>
      <c r="BQ507" s="196"/>
      <c r="BR507" s="196"/>
      <c r="BS507" s="196"/>
      <c r="BT507" s="196"/>
      <c r="BU507" s="196"/>
      <c r="BV507" s="196"/>
      <c r="BW507" s="196"/>
      <c r="BX507" s="196"/>
      <c r="BY507" s="196"/>
      <c r="BZ507" s="196"/>
      <c r="CA507" s="196"/>
      <c r="CB507" s="196"/>
      <c r="CC507" s="196"/>
      <c r="CD507" s="196"/>
      <c r="CE507" s="196"/>
      <c r="CF507" s="196"/>
      <c r="CG507" s="196"/>
      <c r="CH507" s="196"/>
      <c r="CI507" s="196"/>
      <c r="CJ507" s="196"/>
      <c r="CK507" s="196"/>
      <c r="CL507" s="196"/>
      <c r="CM507" s="196"/>
      <c r="CN507" s="196"/>
      <c r="CO507" s="196"/>
      <c r="CP507" s="196"/>
      <c r="CQ507" s="196"/>
      <c r="CR507" s="196"/>
      <c r="CS507" s="196"/>
      <c r="CT507" s="196"/>
      <c r="CU507" s="196"/>
      <c r="CV507" s="196"/>
      <c r="CW507" s="196"/>
      <c r="CX507" s="196"/>
      <c r="CY507" s="196"/>
      <c r="CZ507" s="196"/>
      <c r="DA507" s="196"/>
      <c r="DB507" s="196"/>
      <c r="DC507" s="196"/>
      <c r="DD507" s="196"/>
      <c r="DE507" s="196"/>
      <c r="DF507" s="196"/>
      <c r="DG507" s="196"/>
      <c r="DH507" s="196"/>
      <c r="DI507" s="196"/>
    </row>
    <row r="508" spans="1:121"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96"/>
      <c r="AX508" s="196"/>
      <c r="AY508" s="196"/>
      <c r="AZ508" s="196"/>
      <c r="BA508" s="196"/>
      <c r="BB508" s="196"/>
      <c r="BC508" s="196"/>
      <c r="BD508" s="196"/>
      <c r="BE508" s="196"/>
      <c r="BF508" s="196"/>
      <c r="BG508" s="196"/>
      <c r="BH508" s="196"/>
      <c r="BI508" s="196"/>
      <c r="BJ508" s="196"/>
      <c r="BK508" s="196"/>
      <c r="BL508" s="196"/>
      <c r="BM508" s="196"/>
      <c r="BN508" s="196"/>
      <c r="BO508" s="196"/>
      <c r="BP508" s="196"/>
      <c r="BQ508" s="196"/>
      <c r="BR508" s="196"/>
      <c r="BS508" s="196"/>
      <c r="BT508" s="196"/>
      <c r="BU508" s="196"/>
      <c r="BV508" s="196"/>
      <c r="BW508" s="196"/>
      <c r="BX508" s="196"/>
      <c r="BY508" s="196"/>
      <c r="BZ508" s="196"/>
      <c r="CA508" s="196"/>
      <c r="CB508" s="196"/>
      <c r="CC508" s="196"/>
      <c r="CD508" s="196"/>
      <c r="CE508" s="196"/>
      <c r="CF508" s="196"/>
      <c r="CG508" s="196"/>
      <c r="CH508" s="196"/>
      <c r="CI508" s="196"/>
      <c r="CJ508" s="196"/>
      <c r="CK508" s="196"/>
      <c r="CL508" s="196"/>
      <c r="CM508" s="196"/>
      <c r="CN508" s="196"/>
      <c r="CO508" s="196"/>
      <c r="CP508" s="196"/>
      <c r="CQ508" s="196"/>
      <c r="CR508" s="196"/>
      <c r="CS508" s="196"/>
      <c r="CT508" s="196"/>
      <c r="CU508" s="196"/>
      <c r="CV508" s="196"/>
      <c r="CW508" s="196"/>
      <c r="CX508" s="196"/>
      <c r="CY508" s="196"/>
      <c r="CZ508" s="196"/>
      <c r="DA508" s="196"/>
      <c r="DB508" s="196"/>
      <c r="DC508" s="196"/>
      <c r="DD508" s="196"/>
      <c r="DE508" s="196"/>
      <c r="DF508" s="196"/>
      <c r="DG508" s="196"/>
      <c r="DH508" s="196"/>
      <c r="DI508" s="196"/>
    </row>
    <row r="509" spans="1:121"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6"/>
      <c r="AA509" s="196"/>
      <c r="AB509" s="196"/>
      <c r="AC509" s="196"/>
      <c r="AD509" s="196"/>
      <c r="AE509" s="196"/>
      <c r="AF509" s="196"/>
      <c r="AG509" s="196"/>
      <c r="AH509" s="196"/>
      <c r="AI509" s="196"/>
      <c r="AJ509" s="196"/>
      <c r="AK509" s="196"/>
      <c r="AL509" s="196"/>
      <c r="AM509" s="196"/>
      <c r="AN509" s="196"/>
      <c r="AO509" s="196"/>
      <c r="AP509" s="196"/>
      <c r="AQ509" s="196"/>
      <c r="AR509" s="196"/>
      <c r="AS509" s="196"/>
      <c r="AT509" s="196"/>
      <c r="AU509" s="196"/>
      <c r="AV509" s="196"/>
      <c r="AW509" s="196"/>
      <c r="AX509" s="196"/>
      <c r="AY509" s="196"/>
      <c r="AZ509" s="196"/>
      <c r="BA509" s="196"/>
      <c r="BB509" s="196"/>
      <c r="BC509" s="196"/>
      <c r="BD509" s="196"/>
      <c r="BE509" s="196"/>
      <c r="BF509" s="196"/>
      <c r="BG509" s="196"/>
      <c r="BH509" s="196"/>
      <c r="BI509" s="196"/>
      <c r="BJ509" s="196"/>
      <c r="BK509" s="196"/>
      <c r="BL509" s="196"/>
      <c r="BM509" s="196"/>
      <c r="BN509" s="196"/>
      <c r="BO509" s="196"/>
      <c r="BP509" s="196"/>
      <c r="BQ509" s="196"/>
      <c r="BR509" s="196"/>
      <c r="BS509" s="196"/>
      <c r="BT509" s="196"/>
      <c r="BU509" s="196"/>
      <c r="BV509" s="196"/>
      <c r="BW509" s="196"/>
      <c r="BX509" s="196"/>
      <c r="BY509" s="196"/>
      <c r="BZ509" s="196"/>
      <c r="CA509" s="196"/>
      <c r="CB509" s="196"/>
      <c r="CC509" s="196"/>
      <c r="CD509" s="196"/>
      <c r="CE509" s="196"/>
      <c r="CF509" s="196"/>
      <c r="CG509" s="196"/>
      <c r="CH509" s="196"/>
      <c r="CI509" s="196"/>
      <c r="CJ509" s="196"/>
      <c r="CK509" s="196"/>
      <c r="CL509" s="196"/>
      <c r="CM509" s="196"/>
      <c r="CN509" s="196"/>
      <c r="CO509" s="196"/>
      <c r="CP509" s="196"/>
      <c r="CQ509" s="196"/>
      <c r="CR509" s="196"/>
      <c r="CS509" s="196"/>
      <c r="CT509" s="196"/>
      <c r="CU509" s="196"/>
      <c r="CV509" s="196"/>
      <c r="CW509" s="196"/>
      <c r="CX509" s="196"/>
      <c r="CY509" s="196"/>
      <c r="CZ509" s="196"/>
      <c r="DA509" s="196"/>
      <c r="DB509" s="196"/>
      <c r="DC509" s="196"/>
      <c r="DD509" s="196"/>
      <c r="DE509" s="196"/>
      <c r="DF509" s="196"/>
      <c r="DG509" s="196"/>
      <c r="DH509" s="196"/>
      <c r="DI509" s="196"/>
    </row>
    <row r="510" spans="1:121"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6"/>
      <c r="AT510" s="196"/>
      <c r="AU510" s="196"/>
      <c r="AV510" s="196"/>
      <c r="AW510" s="196"/>
      <c r="AX510" s="196"/>
      <c r="AY510" s="196"/>
      <c r="AZ510" s="196"/>
      <c r="BA510" s="196"/>
      <c r="BB510" s="196"/>
      <c r="BC510" s="196"/>
      <c r="BD510" s="196"/>
      <c r="BE510" s="196"/>
      <c r="BF510" s="196"/>
      <c r="BG510" s="196"/>
      <c r="BH510" s="196"/>
      <c r="BI510" s="196"/>
      <c r="BJ510" s="196"/>
      <c r="BK510" s="196"/>
      <c r="BL510" s="196"/>
      <c r="BM510" s="196"/>
      <c r="BN510" s="196"/>
      <c r="BO510" s="196"/>
      <c r="BP510" s="196"/>
      <c r="BQ510" s="196"/>
      <c r="BR510" s="196"/>
      <c r="BS510" s="196"/>
      <c r="BT510" s="196"/>
      <c r="BU510" s="196"/>
      <c r="BV510" s="196"/>
      <c r="BW510" s="196"/>
      <c r="BX510" s="196"/>
      <c r="BY510" s="196"/>
      <c r="BZ510" s="196"/>
      <c r="CA510" s="196"/>
      <c r="CB510" s="196"/>
      <c r="CC510" s="196"/>
      <c r="CD510" s="196"/>
      <c r="CE510" s="196"/>
      <c r="CF510" s="196"/>
      <c r="CG510" s="196"/>
      <c r="CH510" s="196"/>
      <c r="CI510" s="196"/>
      <c r="CJ510" s="196"/>
      <c r="CK510" s="196"/>
      <c r="CL510" s="196"/>
      <c r="CM510" s="196"/>
      <c r="CN510" s="196"/>
      <c r="CO510" s="196"/>
      <c r="CP510" s="196"/>
      <c r="CQ510" s="196"/>
      <c r="CR510" s="196"/>
      <c r="CS510" s="196"/>
      <c r="CT510" s="196"/>
      <c r="CU510" s="196"/>
      <c r="CV510" s="196"/>
      <c r="CW510" s="196"/>
      <c r="CX510" s="196"/>
      <c r="CY510" s="196"/>
      <c r="CZ510" s="196"/>
      <c r="DA510" s="196"/>
      <c r="DB510" s="196"/>
      <c r="DC510" s="196"/>
      <c r="DD510" s="196"/>
      <c r="DE510" s="196"/>
      <c r="DF510" s="196"/>
      <c r="DG510" s="196"/>
      <c r="DH510" s="196"/>
      <c r="DI510" s="196"/>
    </row>
    <row r="511" spans="1:121"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6"/>
      <c r="AT511" s="196"/>
      <c r="AU511" s="196"/>
      <c r="AV511" s="196"/>
      <c r="AW511" s="196"/>
      <c r="AX511" s="196"/>
      <c r="AY511" s="196"/>
      <c r="AZ511" s="196"/>
      <c r="BA511" s="196"/>
      <c r="BB511" s="196"/>
      <c r="BC511" s="196"/>
      <c r="BD511" s="196"/>
      <c r="BE511" s="196"/>
      <c r="BF511" s="196"/>
      <c r="BG511" s="196"/>
      <c r="BH511" s="196"/>
      <c r="BI511" s="196"/>
      <c r="BJ511" s="196"/>
      <c r="BK511" s="196"/>
      <c r="BL511" s="196"/>
      <c r="BM511" s="196"/>
      <c r="BN511" s="196"/>
      <c r="BO511" s="196"/>
      <c r="BP511" s="196"/>
      <c r="BQ511" s="196"/>
      <c r="BR511" s="196"/>
      <c r="BS511" s="196"/>
      <c r="BT511" s="196"/>
      <c r="BU511" s="196"/>
      <c r="BV511" s="196"/>
      <c r="BW511" s="196"/>
      <c r="BX511" s="196"/>
      <c r="BY511" s="196"/>
      <c r="BZ511" s="196"/>
      <c r="CA511" s="196"/>
      <c r="CB511" s="196"/>
      <c r="CC511" s="196"/>
      <c r="CD511" s="196"/>
      <c r="CE511" s="196"/>
      <c r="CF511" s="196"/>
      <c r="CG511" s="196"/>
      <c r="CH511" s="196"/>
      <c r="CI511" s="196"/>
      <c r="CJ511" s="196"/>
      <c r="CK511" s="196"/>
      <c r="CL511" s="196"/>
      <c r="CM511" s="196"/>
      <c r="CN511" s="196"/>
      <c r="CO511" s="196"/>
      <c r="CP511" s="196"/>
      <c r="CQ511" s="196"/>
      <c r="CR511" s="196"/>
      <c r="CS511" s="196"/>
      <c r="CT511" s="196"/>
      <c r="CU511" s="196"/>
      <c r="CV511" s="196"/>
      <c r="CW511" s="196"/>
      <c r="CX511" s="196"/>
      <c r="CY511" s="196"/>
      <c r="CZ511" s="196"/>
      <c r="DA511" s="196"/>
      <c r="DB511" s="196"/>
      <c r="DC511" s="196"/>
      <c r="DD511" s="196"/>
      <c r="DE511" s="196"/>
      <c r="DF511" s="196"/>
      <c r="DG511" s="196"/>
      <c r="DH511" s="196"/>
      <c r="DI511" s="196"/>
    </row>
    <row r="512" spans="1:121"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6"/>
      <c r="AT512" s="196"/>
      <c r="AU512" s="196"/>
      <c r="AV512" s="196"/>
      <c r="AW512" s="196"/>
      <c r="AX512" s="196"/>
      <c r="AY512" s="196"/>
      <c r="AZ512" s="196"/>
      <c r="BA512" s="196"/>
      <c r="BB512" s="196"/>
      <c r="BC512" s="196"/>
      <c r="BD512" s="196"/>
      <c r="BE512" s="196"/>
      <c r="BF512" s="196"/>
      <c r="BG512" s="196"/>
      <c r="BH512" s="196"/>
      <c r="BI512" s="196"/>
      <c r="BJ512" s="196"/>
      <c r="BK512" s="196"/>
      <c r="BL512" s="196"/>
      <c r="BM512" s="196"/>
      <c r="BN512" s="196"/>
      <c r="BO512" s="196"/>
      <c r="BP512" s="196"/>
      <c r="BQ512" s="196"/>
      <c r="BR512" s="196"/>
      <c r="BS512" s="196"/>
      <c r="BT512" s="196"/>
      <c r="BU512" s="196"/>
      <c r="BV512" s="196"/>
      <c r="BW512" s="196"/>
      <c r="BX512" s="196"/>
      <c r="BY512" s="196"/>
      <c r="BZ512" s="196"/>
      <c r="CA512" s="196"/>
      <c r="CB512" s="196"/>
      <c r="CC512" s="196"/>
      <c r="CD512" s="196"/>
      <c r="CE512" s="196"/>
      <c r="CF512" s="196"/>
      <c r="CG512" s="196"/>
      <c r="CH512" s="196"/>
      <c r="CI512" s="196"/>
      <c r="CJ512" s="196"/>
      <c r="CK512" s="196"/>
      <c r="CL512" s="196"/>
      <c r="CM512" s="196"/>
      <c r="CN512" s="196"/>
      <c r="CO512" s="196"/>
      <c r="CP512" s="196"/>
      <c r="CQ512" s="196"/>
      <c r="CR512" s="196"/>
      <c r="CS512" s="196"/>
      <c r="CT512" s="196"/>
      <c r="CU512" s="196"/>
      <c r="CV512" s="196"/>
      <c r="CW512" s="196"/>
      <c r="CX512" s="196"/>
      <c r="CY512" s="196"/>
      <c r="CZ512" s="196"/>
      <c r="DA512" s="196"/>
      <c r="DB512" s="196"/>
      <c r="DC512" s="196"/>
      <c r="DD512" s="196"/>
      <c r="DE512" s="196"/>
      <c r="DF512" s="196"/>
      <c r="DG512" s="196"/>
      <c r="DH512" s="196"/>
      <c r="DI512" s="196"/>
    </row>
    <row r="513" spans="1:121"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6"/>
      <c r="AT513" s="196"/>
      <c r="AU513" s="196"/>
      <c r="AV513" s="196"/>
      <c r="AW513" s="196"/>
      <c r="AX513" s="196"/>
      <c r="AY513" s="196"/>
      <c r="AZ513" s="196"/>
      <c r="BA513" s="196"/>
      <c r="BB513" s="196"/>
      <c r="BC513" s="196"/>
      <c r="BD513" s="196"/>
      <c r="BE513" s="196"/>
      <c r="BF513" s="196"/>
      <c r="BG513" s="196"/>
      <c r="BH513" s="196"/>
      <c r="BI513" s="196"/>
      <c r="BJ513" s="196"/>
      <c r="BK513" s="196"/>
      <c r="BL513" s="196"/>
      <c r="BM513" s="196"/>
      <c r="BN513" s="196"/>
      <c r="BO513" s="196"/>
      <c r="BP513" s="196"/>
      <c r="BQ513" s="196"/>
      <c r="BR513" s="196"/>
      <c r="BS513" s="196"/>
      <c r="BT513" s="196"/>
      <c r="BU513" s="196"/>
      <c r="BV513" s="196"/>
      <c r="BW513" s="196"/>
      <c r="BX513" s="196"/>
      <c r="BY513" s="196"/>
      <c r="BZ513" s="196"/>
      <c r="CA513" s="196"/>
      <c r="CB513" s="196"/>
      <c r="CC513" s="196"/>
      <c r="CD513" s="196"/>
      <c r="CE513" s="196"/>
      <c r="CF513" s="196"/>
      <c r="CG513" s="196"/>
      <c r="CH513" s="196"/>
      <c r="CI513" s="196"/>
      <c r="CJ513" s="196"/>
      <c r="CK513" s="196"/>
      <c r="CL513" s="196"/>
      <c r="CM513" s="196"/>
      <c r="CN513" s="196"/>
      <c r="CO513" s="196"/>
      <c r="CP513" s="196"/>
      <c r="CQ513" s="196"/>
      <c r="CR513" s="196"/>
      <c r="CS513" s="196"/>
      <c r="CT513" s="196"/>
      <c r="CU513" s="196"/>
      <c r="CV513" s="196"/>
      <c r="CW513" s="196"/>
      <c r="CX513" s="196"/>
      <c r="CY513" s="196"/>
      <c r="CZ513" s="196"/>
      <c r="DA513" s="196"/>
      <c r="DB513" s="196"/>
      <c r="DC513" s="196"/>
      <c r="DD513" s="196"/>
      <c r="DE513" s="196"/>
      <c r="DF513" s="196"/>
      <c r="DG513" s="196"/>
      <c r="DH513" s="196"/>
      <c r="DI513" s="196"/>
    </row>
    <row r="514" spans="1:121"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6"/>
      <c r="AT514" s="196"/>
      <c r="AU514" s="196"/>
      <c r="AV514" s="196"/>
      <c r="AW514" s="196"/>
      <c r="AX514" s="196"/>
      <c r="AY514" s="196"/>
      <c r="AZ514" s="196"/>
      <c r="BA514" s="196"/>
      <c r="BB514" s="196"/>
      <c r="BC514" s="196"/>
      <c r="BD514" s="196"/>
      <c r="BE514" s="196"/>
      <c r="BF514" s="196"/>
      <c r="BG514" s="196"/>
      <c r="BH514" s="196"/>
      <c r="BI514" s="196"/>
      <c r="BJ514" s="196"/>
      <c r="BK514" s="196"/>
      <c r="BL514" s="196"/>
      <c r="BM514" s="196"/>
      <c r="BN514" s="196"/>
      <c r="BO514" s="196"/>
      <c r="BP514" s="196"/>
      <c r="BQ514" s="196"/>
      <c r="BR514" s="196"/>
      <c r="BS514" s="196"/>
      <c r="BT514" s="196"/>
      <c r="BU514" s="196"/>
      <c r="BV514" s="196"/>
      <c r="BW514" s="196"/>
      <c r="BX514" s="196"/>
      <c r="BY514" s="196"/>
      <c r="BZ514" s="196"/>
      <c r="CA514" s="196"/>
      <c r="CB514" s="196"/>
      <c r="CC514" s="196"/>
      <c r="CD514" s="196"/>
      <c r="CE514" s="196"/>
      <c r="CF514" s="196"/>
      <c r="CG514" s="196"/>
      <c r="CH514" s="196"/>
      <c r="CI514" s="196"/>
      <c r="CJ514" s="196"/>
      <c r="CK514" s="196"/>
      <c r="CL514" s="196"/>
      <c r="CM514" s="196"/>
      <c r="CN514" s="196"/>
      <c r="CO514" s="196"/>
      <c r="CP514" s="196"/>
      <c r="CQ514" s="196"/>
      <c r="CR514" s="196"/>
      <c r="CS514" s="196"/>
      <c r="CT514" s="196"/>
      <c r="CU514" s="196"/>
      <c r="CV514" s="196"/>
      <c r="CW514" s="196"/>
      <c r="CX514" s="196"/>
      <c r="CY514" s="196"/>
      <c r="CZ514" s="196"/>
      <c r="DA514" s="196"/>
      <c r="DB514" s="196"/>
      <c r="DC514" s="196"/>
      <c r="DD514" s="196"/>
      <c r="DE514" s="196"/>
      <c r="DF514" s="196"/>
      <c r="DG514" s="196"/>
      <c r="DH514" s="196"/>
      <c r="DI514" s="196"/>
    </row>
    <row r="515" spans="1:121">
      <c r="H515" s="196"/>
      <c r="I515" s="196"/>
      <c r="J515" s="196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196"/>
      <c r="AT515" s="196"/>
      <c r="AU515" s="196"/>
      <c r="AV515" s="196"/>
      <c r="AW515" s="196"/>
      <c r="AX515" s="196"/>
      <c r="AY515" s="196"/>
      <c r="AZ515" s="196"/>
      <c r="BA515" s="196"/>
      <c r="BB515" s="196"/>
      <c r="BC515" s="196"/>
      <c r="BD515" s="196"/>
      <c r="BE515" s="196"/>
      <c r="BF515" s="196"/>
      <c r="BG515" s="196"/>
      <c r="BH515" s="196"/>
      <c r="BI515" s="196"/>
      <c r="BJ515" s="196"/>
      <c r="BK515" s="196"/>
      <c r="BL515" s="196"/>
      <c r="BM515" s="196"/>
      <c r="BN515" s="196"/>
      <c r="BO515" s="196"/>
      <c r="BP515" s="196"/>
      <c r="BQ515" s="196"/>
      <c r="BR515" s="196"/>
      <c r="BS515" s="196"/>
      <c r="BT515" s="196"/>
      <c r="BU515" s="196"/>
      <c r="BV515" s="196"/>
      <c r="BW515" s="196"/>
      <c r="BX515" s="196"/>
      <c r="BY515" s="196"/>
      <c r="BZ515" s="196"/>
      <c r="CA515" s="196"/>
      <c r="CB515" s="196"/>
      <c r="CC515" s="196"/>
      <c r="CD515" s="196"/>
      <c r="CE515" s="196"/>
      <c r="CF515" s="196"/>
      <c r="CG515" s="196"/>
      <c r="CH515" s="196"/>
      <c r="CI515" s="196"/>
      <c r="CJ515" s="196"/>
      <c r="CK515" s="196"/>
      <c r="CL515" s="196"/>
      <c r="CM515" s="196"/>
      <c r="CN515" s="196"/>
      <c r="CO515" s="196"/>
      <c r="CP515" s="196"/>
      <c r="CQ515" s="196"/>
      <c r="CR515" s="196"/>
      <c r="CS515" s="196"/>
      <c r="CT515" s="196"/>
      <c r="CU515" s="196"/>
      <c r="CV515" s="196"/>
      <c r="CW515" s="196"/>
      <c r="CX515" s="196"/>
      <c r="CY515" s="196"/>
      <c r="CZ515" s="196"/>
      <c r="DA515" s="196"/>
      <c r="DB515" s="196"/>
      <c r="DC515" s="196"/>
      <c r="DD515" s="196"/>
      <c r="DE515" s="196"/>
      <c r="DF515" s="196"/>
      <c r="DG515" s="196"/>
      <c r="DH515" s="196"/>
      <c r="DI515" s="196"/>
    </row>
    <row r="516" spans="1:121">
      <c r="H516" s="196"/>
      <c r="I516" s="196"/>
      <c r="J516" s="196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196"/>
      <c r="AT516" s="196"/>
      <c r="AU516" s="196"/>
      <c r="AV516" s="196"/>
      <c r="AW516" s="196"/>
      <c r="AX516" s="196"/>
      <c r="AY516" s="196"/>
      <c r="AZ516" s="196"/>
      <c r="BA516" s="196"/>
      <c r="BB516" s="196"/>
      <c r="BC516" s="196"/>
      <c r="BD516" s="196"/>
      <c r="BE516" s="196"/>
      <c r="BF516" s="196"/>
      <c r="BG516" s="196"/>
      <c r="BH516" s="196"/>
      <c r="BI516" s="196"/>
      <c r="BJ516" s="196"/>
      <c r="BK516" s="196"/>
      <c r="BL516" s="196"/>
      <c r="BM516" s="196"/>
      <c r="BN516" s="196"/>
      <c r="BO516" s="196"/>
      <c r="BP516" s="196"/>
      <c r="BQ516" s="196"/>
      <c r="BR516" s="196"/>
      <c r="BS516" s="196"/>
      <c r="BT516" s="196"/>
      <c r="BU516" s="196"/>
      <c r="BV516" s="196"/>
      <c r="BW516" s="196"/>
      <c r="BX516" s="196"/>
      <c r="BY516" s="196"/>
      <c r="BZ516" s="196"/>
      <c r="CA516" s="196"/>
      <c r="CB516" s="196"/>
      <c r="CC516" s="196"/>
      <c r="CD516" s="196"/>
      <c r="CE516" s="196"/>
      <c r="CF516" s="196"/>
      <c r="CG516" s="196"/>
      <c r="CH516" s="196"/>
      <c r="CI516" s="196"/>
      <c r="CJ516" s="196"/>
      <c r="CK516" s="196"/>
      <c r="CL516" s="196"/>
      <c r="CM516" s="196"/>
      <c r="CN516" s="196"/>
      <c r="CO516" s="196"/>
      <c r="CP516" s="196"/>
      <c r="CQ516" s="196"/>
      <c r="CR516" s="196"/>
      <c r="CS516" s="196"/>
      <c r="CT516" s="196"/>
      <c r="CU516" s="196"/>
      <c r="CV516" s="196"/>
      <c r="CW516" s="196"/>
      <c r="CX516" s="196"/>
      <c r="CY516" s="196"/>
      <c r="CZ516" s="196"/>
      <c r="DA516" s="196"/>
      <c r="DB516" s="196"/>
      <c r="DC516" s="196"/>
      <c r="DD516" s="196"/>
      <c r="DE516" s="196"/>
      <c r="DF516" s="196"/>
      <c r="DG516" s="196"/>
      <c r="DH516" s="196"/>
      <c r="DI516" s="196"/>
    </row>
    <row r="517" spans="1:121"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96"/>
      <c r="AT517" s="196"/>
      <c r="AU517" s="196"/>
      <c r="AV517" s="196"/>
      <c r="AW517" s="196"/>
      <c r="AX517" s="196"/>
      <c r="AY517" s="196"/>
      <c r="AZ517" s="196"/>
      <c r="BA517" s="196"/>
      <c r="BB517" s="196"/>
      <c r="BC517" s="196"/>
      <c r="BD517" s="196"/>
      <c r="BE517" s="196"/>
      <c r="BF517" s="196"/>
      <c r="BG517" s="196"/>
      <c r="BH517" s="196"/>
      <c r="BI517" s="196"/>
      <c r="BJ517" s="196"/>
      <c r="BK517" s="196"/>
      <c r="BL517" s="196"/>
      <c r="BM517" s="196"/>
      <c r="BN517" s="196"/>
      <c r="BO517" s="196"/>
      <c r="BP517" s="196"/>
      <c r="BQ517" s="196"/>
      <c r="BR517" s="196"/>
      <c r="BS517" s="196"/>
      <c r="BT517" s="196"/>
      <c r="BU517" s="196"/>
      <c r="BV517" s="196"/>
      <c r="BW517" s="196"/>
      <c r="BX517" s="196"/>
      <c r="BY517" s="196"/>
      <c r="BZ517" s="196"/>
      <c r="CA517" s="196"/>
      <c r="CB517" s="196"/>
      <c r="CC517" s="196"/>
      <c r="CD517" s="196"/>
      <c r="CE517" s="196"/>
      <c r="CF517" s="196"/>
      <c r="CG517" s="196"/>
      <c r="CH517" s="196"/>
      <c r="CI517" s="196"/>
      <c r="CJ517" s="196"/>
      <c r="CK517" s="196"/>
      <c r="CL517" s="196"/>
      <c r="CM517" s="196"/>
      <c r="CN517" s="196"/>
      <c r="CO517" s="196"/>
      <c r="CP517" s="196"/>
      <c r="CQ517" s="196"/>
      <c r="CR517" s="196"/>
      <c r="CS517" s="196"/>
      <c r="CT517" s="196"/>
      <c r="CU517" s="196"/>
      <c r="CV517" s="196"/>
      <c r="CW517" s="196"/>
      <c r="CX517" s="196"/>
      <c r="CY517" s="196"/>
      <c r="CZ517" s="196"/>
      <c r="DA517" s="196"/>
      <c r="DB517" s="196"/>
      <c r="DC517" s="196"/>
      <c r="DD517" s="196"/>
      <c r="DE517" s="196"/>
      <c r="DF517" s="196"/>
      <c r="DG517" s="196"/>
      <c r="DH517" s="196"/>
      <c r="DI517" s="196"/>
    </row>
    <row r="518" spans="1:121"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196"/>
      <c r="BN518" s="196"/>
      <c r="BO518" s="196"/>
      <c r="BP518" s="196"/>
      <c r="BQ518" s="196"/>
      <c r="BR518" s="196"/>
      <c r="BS518" s="196"/>
      <c r="BT518" s="196"/>
      <c r="BU518" s="196"/>
      <c r="BV518" s="196"/>
      <c r="BW518" s="196"/>
      <c r="BX518" s="196"/>
      <c r="BY518" s="196"/>
      <c r="BZ518" s="196"/>
      <c r="CA518" s="196"/>
      <c r="CB518" s="196"/>
      <c r="CC518" s="196"/>
      <c r="CD518" s="196"/>
      <c r="CE518" s="196"/>
      <c r="CF518" s="196"/>
      <c r="CG518" s="196"/>
      <c r="CH518" s="196"/>
      <c r="CI518" s="196"/>
      <c r="CJ518" s="196"/>
      <c r="CK518" s="196"/>
      <c r="CL518" s="196"/>
      <c r="CM518" s="196"/>
      <c r="CN518" s="196"/>
      <c r="CO518" s="196"/>
      <c r="CP518" s="196"/>
      <c r="CQ518" s="196"/>
      <c r="CR518" s="196"/>
      <c r="CS518" s="196"/>
      <c r="CT518" s="196"/>
      <c r="CU518" s="196"/>
      <c r="CV518" s="196"/>
      <c r="CW518" s="196"/>
      <c r="CX518" s="196"/>
      <c r="CY518" s="196"/>
      <c r="CZ518" s="196"/>
      <c r="DA518" s="196"/>
      <c r="DB518" s="196"/>
      <c r="DC518" s="196"/>
      <c r="DD518" s="196"/>
      <c r="DE518" s="196"/>
      <c r="DF518" s="196"/>
      <c r="DG518" s="196"/>
      <c r="DH518" s="196"/>
      <c r="DI518" s="196"/>
    </row>
    <row r="519" spans="1:121"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  <c r="BJ519" s="196"/>
      <c r="BK519" s="196"/>
      <c r="BL519" s="196"/>
      <c r="BM519" s="196"/>
      <c r="BN519" s="196"/>
      <c r="BO519" s="196"/>
      <c r="BP519" s="196"/>
      <c r="BQ519" s="196"/>
      <c r="BR519" s="196"/>
      <c r="BS519" s="196"/>
      <c r="BT519" s="196"/>
      <c r="BU519" s="196"/>
      <c r="BV519" s="196"/>
      <c r="BW519" s="196"/>
      <c r="BX519" s="196"/>
      <c r="BY519" s="196"/>
      <c r="BZ519" s="196"/>
      <c r="CA519" s="196"/>
      <c r="CB519" s="196"/>
      <c r="CC519" s="196"/>
      <c r="CD519" s="196"/>
      <c r="CE519" s="196"/>
      <c r="CF519" s="196"/>
      <c r="CG519" s="196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</row>
    <row r="520" spans="1:121"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96"/>
      <c r="AT520" s="196"/>
      <c r="AU520" s="196"/>
      <c r="AV520" s="196"/>
      <c r="AW520" s="196"/>
      <c r="AX520" s="196"/>
      <c r="AY520" s="196"/>
      <c r="AZ520" s="196"/>
      <c r="BA520" s="196"/>
      <c r="BB520" s="196"/>
      <c r="BC520" s="196"/>
      <c r="BD520" s="196"/>
      <c r="BE520" s="196"/>
      <c r="BF520" s="196"/>
      <c r="BG520" s="196"/>
      <c r="BH520" s="196"/>
      <c r="BI520" s="196"/>
      <c r="BJ520" s="196"/>
      <c r="BK520" s="196"/>
      <c r="BL520" s="196"/>
      <c r="BM520" s="196"/>
      <c r="BN520" s="196"/>
      <c r="BO520" s="196"/>
      <c r="BP520" s="196"/>
      <c r="BQ520" s="196"/>
      <c r="BR520" s="196"/>
      <c r="BS520" s="196"/>
      <c r="BT520" s="196"/>
      <c r="BU520" s="196"/>
      <c r="BV520" s="196"/>
      <c r="BW520" s="196"/>
      <c r="BX520" s="196"/>
      <c r="BY520" s="196"/>
      <c r="BZ520" s="196"/>
      <c r="CA520" s="196"/>
      <c r="CB520" s="196"/>
      <c r="CC520" s="196"/>
      <c r="CD520" s="196"/>
      <c r="CE520" s="196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</row>
    <row r="521" spans="1:121"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196"/>
      <c r="AT521" s="196"/>
      <c r="AU521" s="196"/>
      <c r="AV521" s="196"/>
      <c r="AW521" s="196"/>
      <c r="AX521" s="196"/>
      <c r="AY521" s="196"/>
      <c r="AZ521" s="196"/>
      <c r="BA521" s="196"/>
      <c r="BB521" s="196"/>
      <c r="BC521" s="196"/>
      <c r="BD521" s="196"/>
      <c r="BE521" s="196"/>
      <c r="BF521" s="196"/>
      <c r="BG521" s="196"/>
      <c r="BH521" s="196"/>
      <c r="BI521" s="196"/>
      <c r="BJ521" s="196"/>
      <c r="BK521" s="196"/>
      <c r="BL521" s="196"/>
      <c r="BM521" s="196"/>
      <c r="BN521" s="196"/>
      <c r="BO521" s="196"/>
      <c r="BP521" s="196"/>
      <c r="BQ521" s="196"/>
      <c r="BR521" s="196"/>
      <c r="BS521" s="196"/>
      <c r="BT521" s="196"/>
      <c r="BU521" s="196"/>
      <c r="BV521" s="196"/>
      <c r="BW521" s="196"/>
      <c r="BX521" s="196"/>
      <c r="BY521" s="196"/>
      <c r="BZ521" s="196"/>
      <c r="CA521" s="196"/>
      <c r="CB521" s="196"/>
      <c r="CC521" s="196"/>
      <c r="CD521" s="196"/>
      <c r="CE521" s="196"/>
      <c r="CF521" s="196"/>
      <c r="CG521" s="196"/>
      <c r="CH521" s="196"/>
      <c r="CI521" s="196"/>
      <c r="CJ521" s="196"/>
      <c r="CK521" s="196"/>
      <c r="CL521" s="196"/>
      <c r="CM521" s="196"/>
      <c r="CN521" s="196"/>
      <c r="CO521" s="196"/>
      <c r="CP521" s="196"/>
      <c r="CQ521" s="196"/>
      <c r="CR521" s="196"/>
      <c r="CS521" s="196"/>
      <c r="CT521" s="196"/>
      <c r="CU521" s="196"/>
      <c r="CV521" s="196"/>
      <c r="CW521" s="196"/>
      <c r="CX521" s="196"/>
      <c r="CY521" s="196"/>
      <c r="CZ521" s="196"/>
      <c r="DA521" s="196"/>
      <c r="DB521" s="196"/>
      <c r="DC521" s="196"/>
      <c r="DD521" s="196"/>
      <c r="DE521" s="196"/>
      <c r="DF521" s="196"/>
      <c r="DG521" s="196"/>
      <c r="DH521" s="196"/>
      <c r="DI521" s="196"/>
    </row>
    <row r="522" spans="1:121"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  <c r="BJ522" s="196"/>
      <c r="BK522" s="196"/>
      <c r="BL522" s="196"/>
      <c r="BM522" s="196"/>
      <c r="BN522" s="196"/>
      <c r="BO522" s="196"/>
      <c r="BP522" s="196"/>
      <c r="BQ522" s="196"/>
      <c r="BR522" s="196"/>
      <c r="BS522" s="196"/>
      <c r="BT522" s="196"/>
      <c r="BU522" s="196"/>
      <c r="BV522" s="196"/>
      <c r="BW522" s="196"/>
      <c r="BX522" s="196"/>
      <c r="BY522" s="196"/>
      <c r="BZ522" s="196"/>
      <c r="CA522" s="196"/>
      <c r="CB522" s="196"/>
      <c r="CC522" s="196"/>
      <c r="CD522" s="196"/>
      <c r="CE522" s="196"/>
      <c r="CF522" s="196"/>
      <c r="CG522" s="196"/>
      <c r="CH522" s="196"/>
      <c r="CI522" s="196"/>
      <c r="CJ522" s="196"/>
      <c r="CK522" s="196"/>
      <c r="CL522" s="196"/>
      <c r="CM522" s="196"/>
      <c r="CN522" s="196"/>
      <c r="CO522" s="196"/>
      <c r="CP522" s="196"/>
      <c r="CQ522" s="196"/>
      <c r="CR522" s="196"/>
      <c r="CS522" s="196"/>
      <c r="CT522" s="196"/>
      <c r="CU522" s="196"/>
      <c r="CV522" s="196"/>
      <c r="CW522" s="196"/>
      <c r="CX522" s="196"/>
      <c r="CY522" s="196"/>
      <c r="CZ522" s="196"/>
      <c r="DA522" s="196"/>
      <c r="DB522" s="196"/>
      <c r="DC522" s="196"/>
      <c r="DD522" s="196"/>
      <c r="DE522" s="196"/>
      <c r="DF522" s="196"/>
      <c r="DG522" s="196"/>
      <c r="DH522" s="196"/>
      <c r="DI522" s="196"/>
    </row>
    <row r="523" spans="1:121"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  <c r="BJ523" s="196"/>
      <c r="BK523" s="196"/>
      <c r="BL523" s="196"/>
      <c r="BM523" s="196"/>
      <c r="BN523" s="196"/>
      <c r="BO523" s="196"/>
      <c r="BP523" s="196"/>
      <c r="BQ523" s="196"/>
      <c r="BR523" s="196"/>
      <c r="BS523" s="196"/>
      <c r="BT523" s="196"/>
      <c r="BU523" s="196"/>
      <c r="BV523" s="196"/>
      <c r="BW523" s="196"/>
      <c r="BX523" s="196"/>
      <c r="BY523" s="196"/>
      <c r="BZ523" s="196"/>
      <c r="CA523" s="196"/>
      <c r="CB523" s="196"/>
      <c r="CC523" s="196"/>
      <c r="CD523" s="196"/>
      <c r="CE523" s="196"/>
      <c r="CF523" s="196"/>
      <c r="CG523" s="196"/>
      <c r="CH523" s="196"/>
      <c r="CI523" s="196"/>
      <c r="CJ523" s="196"/>
      <c r="CK523" s="196"/>
      <c r="CL523" s="196"/>
      <c r="CM523" s="196"/>
      <c r="CN523" s="196"/>
      <c r="CO523" s="196"/>
      <c r="CP523" s="196"/>
      <c r="CQ523" s="196"/>
      <c r="CR523" s="196"/>
      <c r="CS523" s="196"/>
      <c r="CT523" s="196"/>
      <c r="CU523" s="196"/>
      <c r="CV523" s="196"/>
      <c r="CW523" s="196"/>
      <c r="CX523" s="196"/>
      <c r="CY523" s="196"/>
      <c r="CZ523" s="196"/>
      <c r="DA523" s="196"/>
      <c r="DB523" s="196"/>
      <c r="DC523" s="196"/>
      <c r="DD523" s="196"/>
      <c r="DE523" s="196"/>
      <c r="DF523" s="196"/>
      <c r="DG523" s="196"/>
      <c r="DH523" s="196"/>
      <c r="DI523" s="196"/>
    </row>
    <row r="524" spans="1:121">
      <c r="H524" s="196"/>
      <c r="I524" s="196"/>
      <c r="J524" s="196"/>
      <c r="K524" s="196"/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  <c r="BJ524" s="196"/>
      <c r="BK524" s="196"/>
      <c r="BL524" s="196"/>
      <c r="BM524" s="196"/>
      <c r="BN524" s="196"/>
      <c r="BO524" s="196"/>
      <c r="BP524" s="196"/>
      <c r="BQ524" s="196"/>
      <c r="BR524" s="196"/>
      <c r="BS524" s="196"/>
      <c r="BT524" s="196"/>
      <c r="BU524" s="196"/>
      <c r="BV524" s="196"/>
      <c r="BW524" s="196"/>
      <c r="BX524" s="196"/>
      <c r="BY524" s="196"/>
      <c r="BZ524" s="196"/>
      <c r="CA524" s="196"/>
      <c r="CB524" s="196"/>
      <c r="CC524" s="196"/>
      <c r="CD524" s="196"/>
      <c r="CE524" s="196"/>
      <c r="CF524" s="196"/>
      <c r="CG524" s="196"/>
      <c r="CH524" s="196"/>
      <c r="CI524" s="196"/>
      <c r="CJ524" s="196"/>
      <c r="CK524" s="196"/>
      <c r="CL524" s="196"/>
      <c r="CM524" s="196"/>
      <c r="CN524" s="196"/>
      <c r="CO524" s="196"/>
      <c r="CP524" s="196"/>
      <c r="CQ524" s="196"/>
      <c r="CR524" s="196"/>
      <c r="CS524" s="196"/>
      <c r="CT524" s="196"/>
      <c r="CU524" s="196"/>
      <c r="CV524" s="196"/>
      <c r="CW524" s="196"/>
      <c r="CX524" s="196"/>
      <c r="CY524" s="196"/>
      <c r="CZ524" s="196"/>
      <c r="DA524" s="196"/>
      <c r="DB524" s="196"/>
      <c r="DC524" s="196"/>
      <c r="DD524" s="196"/>
      <c r="DE524" s="196"/>
      <c r="DF524" s="196"/>
      <c r="DG524" s="196"/>
      <c r="DH524" s="196"/>
      <c r="DI524" s="196"/>
    </row>
    <row r="525" spans="1:121">
      <c r="H525" s="196"/>
      <c r="I525" s="196"/>
      <c r="J525" s="196"/>
      <c r="K525" s="196"/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196"/>
      <c r="AT525" s="196"/>
      <c r="AU525" s="196"/>
      <c r="AV525" s="196"/>
      <c r="AW525" s="196"/>
      <c r="AX525" s="196"/>
      <c r="AY525" s="196"/>
      <c r="AZ525" s="196"/>
      <c r="BA525" s="196"/>
      <c r="BB525" s="196"/>
      <c r="BC525" s="196"/>
      <c r="BD525" s="196"/>
      <c r="BE525" s="196"/>
      <c r="BF525" s="196"/>
      <c r="BG525" s="196"/>
      <c r="BH525" s="196"/>
      <c r="BI525" s="196"/>
      <c r="BJ525" s="196"/>
      <c r="BK525" s="196"/>
      <c r="BL525" s="196"/>
      <c r="BM525" s="196"/>
      <c r="BN525" s="196"/>
      <c r="BO525" s="196"/>
      <c r="BP525" s="196"/>
      <c r="BQ525" s="196"/>
      <c r="BR525" s="196"/>
      <c r="BS525" s="196"/>
      <c r="BT525" s="196"/>
      <c r="BU525" s="196"/>
      <c r="BV525" s="196"/>
      <c r="BW525" s="196"/>
      <c r="BX525" s="196"/>
      <c r="BY525" s="196"/>
      <c r="BZ525" s="196"/>
      <c r="CA525" s="196"/>
      <c r="CB525" s="196"/>
      <c r="CC525" s="196"/>
      <c r="CD525" s="196"/>
      <c r="CE525" s="196"/>
      <c r="CF525" s="196"/>
      <c r="CG525" s="196"/>
      <c r="CH525" s="196"/>
      <c r="CI525" s="196"/>
      <c r="CJ525" s="196"/>
      <c r="CK525" s="196"/>
      <c r="CL525" s="196"/>
      <c r="CM525" s="196"/>
      <c r="CN525" s="196"/>
      <c r="CO525" s="196"/>
      <c r="CP525" s="196"/>
      <c r="CQ525" s="196"/>
      <c r="CR525" s="196"/>
      <c r="CS525" s="196"/>
      <c r="CT525" s="196"/>
      <c r="CU525" s="196"/>
      <c r="CV525" s="196"/>
      <c r="CW525" s="196"/>
      <c r="CX525" s="196"/>
      <c r="CY525" s="196"/>
      <c r="CZ525" s="196"/>
      <c r="DA525" s="196"/>
      <c r="DB525" s="196"/>
      <c r="DC525" s="196"/>
      <c r="DD525" s="196"/>
      <c r="DE525" s="196"/>
      <c r="DF525" s="196"/>
      <c r="DG525" s="196"/>
      <c r="DH525" s="196"/>
      <c r="DI525" s="196"/>
    </row>
    <row r="526" spans="1:121"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196"/>
      <c r="AT526" s="196"/>
      <c r="AU526" s="196"/>
      <c r="AV526" s="196"/>
      <c r="AW526" s="196"/>
      <c r="AX526" s="196"/>
      <c r="AY526" s="196"/>
      <c r="AZ526" s="196"/>
      <c r="BA526" s="196"/>
      <c r="BB526" s="196"/>
      <c r="BC526" s="196"/>
      <c r="BD526" s="196"/>
      <c r="BE526" s="196"/>
      <c r="BF526" s="196"/>
      <c r="BG526" s="196"/>
      <c r="BH526" s="196"/>
      <c r="BI526" s="196"/>
      <c r="BJ526" s="196"/>
      <c r="BK526" s="196"/>
      <c r="BL526" s="196"/>
      <c r="BM526" s="196"/>
      <c r="BN526" s="196"/>
      <c r="BO526" s="196"/>
      <c r="BP526" s="196"/>
      <c r="BQ526" s="196"/>
      <c r="BR526" s="196"/>
      <c r="BS526" s="196"/>
      <c r="BT526" s="196"/>
      <c r="BU526" s="196"/>
      <c r="BV526" s="196"/>
      <c r="BW526" s="196"/>
      <c r="BX526" s="196"/>
      <c r="BY526" s="196"/>
      <c r="BZ526" s="196"/>
      <c r="CA526" s="196"/>
      <c r="CB526" s="196"/>
      <c r="CC526" s="196"/>
      <c r="CD526" s="196"/>
      <c r="CE526" s="196"/>
      <c r="CF526" s="196"/>
      <c r="CG526" s="196"/>
      <c r="CH526" s="196"/>
      <c r="CI526" s="196"/>
      <c r="CJ526" s="196"/>
      <c r="CK526" s="196"/>
      <c r="CL526" s="196"/>
      <c r="CM526" s="196"/>
      <c r="CN526" s="196"/>
      <c r="CO526" s="196"/>
      <c r="CP526" s="196"/>
      <c r="CQ526" s="196"/>
      <c r="CR526" s="196"/>
      <c r="CS526" s="196"/>
      <c r="CT526" s="196"/>
      <c r="CU526" s="196"/>
      <c r="CV526" s="196"/>
      <c r="CW526" s="196"/>
      <c r="CX526" s="196"/>
      <c r="CY526" s="196"/>
      <c r="CZ526" s="196"/>
      <c r="DA526" s="196"/>
      <c r="DB526" s="196"/>
      <c r="DC526" s="196"/>
      <c r="DD526" s="196"/>
      <c r="DE526" s="196"/>
      <c r="DF526" s="196"/>
      <c r="DG526" s="196"/>
      <c r="DH526" s="196"/>
      <c r="DI526" s="196"/>
    </row>
    <row r="527" spans="1:121"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  <c r="BJ527" s="196"/>
      <c r="BK527" s="196"/>
      <c r="BL527" s="196"/>
      <c r="BM527" s="196"/>
      <c r="BN527" s="196"/>
      <c r="BO527" s="196"/>
      <c r="BP527" s="196"/>
      <c r="BQ527" s="196"/>
      <c r="BR527" s="196"/>
      <c r="BS527" s="196"/>
      <c r="BT527" s="196"/>
      <c r="BU527" s="196"/>
      <c r="BV527" s="196"/>
      <c r="BW527" s="196"/>
      <c r="BX527" s="196"/>
      <c r="BY527" s="196"/>
      <c r="BZ527" s="196"/>
      <c r="CA527" s="196"/>
      <c r="CB527" s="196"/>
      <c r="CC527" s="196"/>
      <c r="CD527" s="196"/>
      <c r="CE527" s="196"/>
      <c r="CF527" s="196"/>
      <c r="CG527" s="196"/>
      <c r="CH527" s="196"/>
      <c r="CI527" s="196"/>
      <c r="CJ527" s="196"/>
      <c r="CK527" s="196"/>
      <c r="CL527" s="196"/>
      <c r="CM527" s="196"/>
      <c r="CN527" s="196"/>
      <c r="CO527" s="196"/>
      <c r="CP527" s="196"/>
      <c r="CQ527" s="196"/>
      <c r="CR527" s="196"/>
      <c r="CS527" s="196"/>
      <c r="CT527" s="196"/>
      <c r="CU527" s="196"/>
      <c r="CV527" s="196"/>
      <c r="CW527" s="196"/>
      <c r="CX527" s="196"/>
      <c r="CY527" s="196"/>
      <c r="CZ527" s="196"/>
      <c r="DA527" s="196"/>
      <c r="DB527" s="196"/>
      <c r="DC527" s="196"/>
      <c r="DD527" s="196"/>
      <c r="DE527" s="196"/>
      <c r="DF527" s="196"/>
      <c r="DG527" s="196"/>
      <c r="DH527" s="196"/>
      <c r="DI527" s="196"/>
    </row>
    <row r="528" spans="1:121"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6"/>
      <c r="BN528" s="196"/>
      <c r="BO528" s="196"/>
      <c r="BP528" s="196"/>
      <c r="BQ528" s="196"/>
      <c r="BR528" s="196"/>
      <c r="BS528" s="196"/>
      <c r="BT528" s="196"/>
      <c r="BU528" s="196"/>
      <c r="BV528" s="196"/>
      <c r="BW528" s="196"/>
      <c r="BX528" s="196"/>
      <c r="BY528" s="196"/>
      <c r="BZ528" s="196"/>
      <c r="CA528" s="196"/>
      <c r="CB528" s="196"/>
      <c r="CC528" s="196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</row>
    <row r="529" spans="1:121"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6"/>
      <c r="BN529" s="196"/>
      <c r="BO529" s="196"/>
      <c r="BP529" s="196"/>
      <c r="BQ529" s="196"/>
      <c r="BR529" s="196"/>
      <c r="BS529" s="196"/>
      <c r="BT529" s="196"/>
      <c r="BU529" s="196"/>
      <c r="BV529" s="196"/>
      <c r="BW529" s="196"/>
      <c r="BX529" s="196"/>
      <c r="BY529" s="196"/>
      <c r="BZ529" s="196"/>
      <c r="CA529" s="196"/>
      <c r="CB529" s="196"/>
      <c r="CC529" s="196"/>
      <c r="CD529" s="196"/>
      <c r="CE529" s="196"/>
      <c r="CF529" s="196"/>
      <c r="CG529" s="196"/>
      <c r="CH529" s="196"/>
      <c r="CI529" s="196"/>
      <c r="CJ529" s="196"/>
      <c r="CK529" s="196"/>
      <c r="CL529" s="196"/>
      <c r="CM529" s="196"/>
      <c r="CN529" s="196"/>
      <c r="CO529" s="196"/>
      <c r="CP529" s="196"/>
      <c r="CQ529" s="196"/>
      <c r="CR529" s="196"/>
      <c r="CS529" s="196"/>
      <c r="CT529" s="196"/>
      <c r="CU529" s="196"/>
      <c r="CV529" s="196"/>
      <c r="CW529" s="196"/>
      <c r="CX529" s="196"/>
      <c r="CY529" s="196"/>
      <c r="CZ529" s="196"/>
      <c r="DA529" s="196"/>
      <c r="DB529" s="196"/>
      <c r="DC529" s="196"/>
      <c r="DD529" s="196"/>
      <c r="DE529" s="196"/>
      <c r="DF529" s="196"/>
      <c r="DG529" s="196"/>
      <c r="DH529" s="196"/>
      <c r="DI529" s="196"/>
    </row>
    <row r="530" spans="1:121"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6"/>
      <c r="BN530" s="196"/>
      <c r="BO530" s="196"/>
      <c r="BP530" s="196"/>
      <c r="BQ530" s="196"/>
      <c r="BR530" s="196"/>
      <c r="BS530" s="196"/>
      <c r="BT530" s="196"/>
      <c r="BU530" s="196"/>
      <c r="BV530" s="196"/>
      <c r="BW530" s="196"/>
      <c r="BX530" s="196"/>
      <c r="BY530" s="196"/>
      <c r="BZ530" s="196"/>
      <c r="CA530" s="196"/>
      <c r="CB530" s="196"/>
      <c r="CC530" s="196"/>
      <c r="CD530" s="196"/>
      <c r="CE530" s="196"/>
      <c r="CF530" s="196"/>
      <c r="CG530" s="196"/>
      <c r="CH530" s="196"/>
      <c r="CI530" s="196"/>
      <c r="CJ530" s="196"/>
      <c r="CK530" s="196"/>
      <c r="CL530" s="196"/>
      <c r="CM530" s="196"/>
      <c r="CN530" s="196"/>
      <c r="CO530" s="196"/>
      <c r="CP530" s="196"/>
      <c r="CQ530" s="196"/>
      <c r="CR530" s="196"/>
      <c r="CS530" s="196"/>
      <c r="CT530" s="196"/>
      <c r="CU530" s="196"/>
      <c r="CV530" s="196"/>
      <c r="CW530" s="196"/>
      <c r="CX530" s="196"/>
      <c r="CY530" s="196"/>
      <c r="CZ530" s="196"/>
      <c r="DA530" s="196"/>
      <c r="DB530" s="196"/>
      <c r="DC530" s="196"/>
      <c r="DD530" s="196"/>
      <c r="DE530" s="196"/>
      <c r="DF530" s="196"/>
      <c r="DG530" s="196"/>
      <c r="DH530" s="196"/>
      <c r="DI530" s="196"/>
    </row>
    <row r="531" spans="1:121">
      <c r="H531" s="196"/>
      <c r="I531" s="196"/>
      <c r="J531" s="196"/>
      <c r="K531" s="196"/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6"/>
      <c r="BN531" s="196"/>
      <c r="BO531" s="196"/>
      <c r="BP531" s="196"/>
      <c r="BQ531" s="196"/>
      <c r="BR531" s="196"/>
      <c r="BS531" s="196"/>
      <c r="BT531" s="196"/>
      <c r="BU531" s="196"/>
      <c r="BV531" s="196"/>
      <c r="BW531" s="196"/>
      <c r="BX531" s="196"/>
      <c r="BY531" s="196"/>
      <c r="BZ531" s="196"/>
      <c r="CA531" s="196"/>
      <c r="CB531" s="196"/>
      <c r="CC531" s="196"/>
      <c r="CD531" s="196"/>
      <c r="CE531" s="196"/>
      <c r="CF531" s="196"/>
      <c r="CG531" s="196"/>
      <c r="CH531" s="196"/>
      <c r="CI531" s="196"/>
      <c r="CJ531" s="196"/>
      <c r="CK531" s="196"/>
      <c r="CL531" s="196"/>
      <c r="CM531" s="196"/>
      <c r="CN531" s="196"/>
      <c r="CO531" s="196"/>
      <c r="CP531" s="196"/>
      <c r="CQ531" s="196"/>
      <c r="CR531" s="196"/>
      <c r="CS531" s="196"/>
      <c r="CT531" s="196"/>
      <c r="CU531" s="196"/>
      <c r="CV531" s="196"/>
      <c r="CW531" s="196"/>
      <c r="CX531" s="196"/>
      <c r="CY531" s="196"/>
      <c r="CZ531" s="196"/>
      <c r="DA531" s="196"/>
      <c r="DB531" s="196"/>
      <c r="DC531" s="196"/>
      <c r="DD531" s="196"/>
      <c r="DE531" s="196"/>
      <c r="DF531" s="196"/>
      <c r="DG531" s="196"/>
      <c r="DH531" s="196"/>
      <c r="DI531" s="196"/>
    </row>
    <row r="532" spans="1:121"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6"/>
      <c r="BN532" s="196"/>
      <c r="BO532" s="196"/>
      <c r="BP532" s="196"/>
      <c r="BQ532" s="196"/>
      <c r="BR532" s="196"/>
      <c r="BS532" s="196"/>
      <c r="BT532" s="196"/>
      <c r="BU532" s="196"/>
      <c r="BV532" s="196"/>
      <c r="BW532" s="196"/>
      <c r="BX532" s="196"/>
      <c r="BY532" s="196"/>
      <c r="BZ532" s="196"/>
      <c r="CA532" s="196"/>
      <c r="CB532" s="196"/>
      <c r="CC532" s="196"/>
      <c r="CD532" s="196"/>
      <c r="CE532" s="196"/>
      <c r="CF532" s="196"/>
      <c r="CG532" s="196"/>
      <c r="CH532" s="196"/>
      <c r="CI532" s="196"/>
      <c r="CJ532" s="196"/>
      <c r="CK532" s="196"/>
      <c r="CL532" s="196"/>
      <c r="CM532" s="196"/>
      <c r="CN532" s="196"/>
      <c r="CO532" s="196"/>
      <c r="CP532" s="196"/>
      <c r="CQ532" s="196"/>
      <c r="CR532" s="196"/>
      <c r="CS532" s="196"/>
      <c r="CT532" s="196"/>
      <c r="CU532" s="196"/>
      <c r="CV532" s="196"/>
      <c r="CW532" s="196"/>
      <c r="CX532" s="196"/>
      <c r="CY532" s="196"/>
      <c r="CZ532" s="196"/>
      <c r="DA532" s="196"/>
      <c r="DB532" s="196"/>
      <c r="DC532" s="196"/>
      <c r="DD532" s="196"/>
      <c r="DE532" s="196"/>
      <c r="DF532" s="196"/>
      <c r="DG532" s="196"/>
      <c r="DH532" s="196"/>
      <c r="DI532" s="196"/>
    </row>
    <row r="533" spans="1:121"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196"/>
      <c r="BN533" s="196"/>
      <c r="BO533" s="196"/>
      <c r="BP533" s="196"/>
      <c r="BQ533" s="196"/>
      <c r="BR533" s="196"/>
      <c r="BS533" s="196"/>
      <c r="BT533" s="196"/>
      <c r="BU533" s="196"/>
      <c r="BV533" s="196"/>
      <c r="BW533" s="196"/>
      <c r="BX533" s="196"/>
      <c r="BY533" s="196"/>
      <c r="BZ533" s="196"/>
      <c r="CA533" s="196"/>
      <c r="CB533" s="196"/>
      <c r="CC533" s="196"/>
      <c r="CD533" s="196"/>
      <c r="CE533" s="196"/>
      <c r="CF533" s="196"/>
      <c r="CG533" s="196"/>
      <c r="CH533" s="196"/>
      <c r="CI533" s="196"/>
      <c r="CJ533" s="196"/>
      <c r="CK533" s="196"/>
      <c r="CL533" s="196"/>
      <c r="CM533" s="196"/>
      <c r="CN533" s="196"/>
      <c r="CO533" s="196"/>
      <c r="CP533" s="196"/>
      <c r="CQ533" s="196"/>
      <c r="CR533" s="196"/>
      <c r="CS533" s="196"/>
      <c r="CT533" s="196"/>
      <c r="CU533" s="196"/>
      <c r="CV533" s="196"/>
      <c r="CW533" s="196"/>
      <c r="CX533" s="196"/>
      <c r="CY533" s="196"/>
      <c r="CZ533" s="196"/>
      <c r="DA533" s="196"/>
      <c r="DB533" s="196"/>
      <c r="DC533" s="196"/>
      <c r="DD533" s="196"/>
      <c r="DE533" s="196"/>
      <c r="DF533" s="196"/>
      <c r="DG533" s="196"/>
      <c r="DH533" s="196"/>
      <c r="DI533" s="196"/>
    </row>
    <row r="534" spans="1:121"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196"/>
      <c r="BN534" s="196"/>
      <c r="BO534" s="196"/>
      <c r="BP534" s="196"/>
      <c r="BQ534" s="196"/>
      <c r="BR534" s="196"/>
      <c r="BS534" s="196"/>
      <c r="BT534" s="196"/>
      <c r="BU534" s="196"/>
      <c r="BV534" s="196"/>
      <c r="BW534" s="196"/>
      <c r="BX534" s="196"/>
      <c r="BY534" s="196"/>
      <c r="BZ534" s="196"/>
      <c r="CA534" s="196"/>
      <c r="CB534" s="196"/>
      <c r="CC534" s="196"/>
      <c r="CD534" s="196"/>
      <c r="CE534" s="196"/>
      <c r="CF534" s="196"/>
      <c r="CG534" s="196"/>
      <c r="CH534" s="196"/>
      <c r="CI534" s="196"/>
      <c r="CJ534" s="196"/>
      <c r="CK534" s="196"/>
      <c r="CL534" s="196"/>
      <c r="CM534" s="196"/>
      <c r="CN534" s="196"/>
      <c r="CO534" s="196"/>
      <c r="CP534" s="196"/>
      <c r="CQ534" s="196"/>
      <c r="CR534" s="196"/>
      <c r="CS534" s="196"/>
      <c r="CT534" s="196"/>
      <c r="CU534" s="196"/>
      <c r="CV534" s="196"/>
      <c r="CW534" s="196"/>
      <c r="CX534" s="196"/>
      <c r="CY534" s="196"/>
      <c r="CZ534" s="196"/>
      <c r="DA534" s="196"/>
      <c r="DB534" s="196"/>
      <c r="DC534" s="196"/>
      <c r="DD534" s="196"/>
      <c r="DE534" s="196"/>
      <c r="DF534" s="196"/>
      <c r="DG534" s="196"/>
      <c r="DH534" s="196"/>
      <c r="DI534" s="196"/>
    </row>
    <row r="535" spans="1:121"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196"/>
      <c r="BN535" s="196"/>
      <c r="BO535" s="196"/>
      <c r="BP535" s="196"/>
      <c r="BQ535" s="196"/>
      <c r="BR535" s="196"/>
      <c r="BS535" s="196"/>
      <c r="BT535" s="196"/>
      <c r="BU535" s="196"/>
      <c r="BV535" s="196"/>
      <c r="BW535" s="196"/>
      <c r="BX535" s="196"/>
      <c r="BY535" s="196"/>
      <c r="BZ535" s="196"/>
      <c r="CA535" s="196"/>
      <c r="CB535" s="196"/>
      <c r="CC535" s="196"/>
      <c r="CD535" s="196"/>
      <c r="CE535" s="196"/>
      <c r="CF535" s="196"/>
      <c r="CG535" s="196"/>
      <c r="CH535" s="196"/>
      <c r="CI535" s="196"/>
      <c r="CJ535" s="196"/>
      <c r="CK535" s="196"/>
      <c r="CL535" s="196"/>
      <c r="CM535" s="196"/>
      <c r="CN535" s="196"/>
      <c r="CO535" s="196"/>
      <c r="CP535" s="196"/>
      <c r="CQ535" s="196"/>
      <c r="CR535" s="196"/>
      <c r="CS535" s="196"/>
      <c r="CT535" s="196"/>
      <c r="CU535" s="196"/>
      <c r="CV535" s="196"/>
      <c r="CW535" s="196"/>
      <c r="CX535" s="196"/>
      <c r="CY535" s="196"/>
      <c r="CZ535" s="196"/>
      <c r="DA535" s="196"/>
      <c r="DB535" s="196"/>
      <c r="DC535" s="196"/>
      <c r="DD535" s="196"/>
      <c r="DE535" s="196"/>
      <c r="DF535" s="196"/>
      <c r="DG535" s="196"/>
      <c r="DH535" s="196"/>
      <c r="DI535" s="196"/>
    </row>
    <row r="536" spans="1:121"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196"/>
      <c r="BN536" s="196"/>
      <c r="BO536" s="196"/>
      <c r="BP536" s="196"/>
      <c r="BQ536" s="196"/>
      <c r="BR536" s="196"/>
      <c r="BS536" s="196"/>
      <c r="BT536" s="196"/>
      <c r="BU536" s="196"/>
      <c r="BV536" s="196"/>
      <c r="BW536" s="196"/>
      <c r="BX536" s="196"/>
      <c r="BY536" s="196"/>
      <c r="BZ536" s="196"/>
      <c r="CA536" s="196"/>
      <c r="CB536" s="196"/>
      <c r="CC536" s="196"/>
      <c r="CD536" s="196"/>
      <c r="CE536" s="196"/>
      <c r="CF536" s="196"/>
      <c r="CG536" s="196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</row>
    <row r="537" spans="1:121"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  <c r="BJ537" s="196"/>
      <c r="BK537" s="196"/>
      <c r="BL537" s="196"/>
      <c r="BM537" s="196"/>
      <c r="BN537" s="196"/>
      <c r="BO537" s="196"/>
      <c r="BP537" s="196"/>
      <c r="BQ537" s="196"/>
      <c r="BR537" s="196"/>
      <c r="BS537" s="196"/>
      <c r="BT537" s="196"/>
      <c r="BU537" s="196"/>
      <c r="BV537" s="196"/>
      <c r="BW537" s="196"/>
      <c r="BX537" s="196"/>
      <c r="BY537" s="196"/>
      <c r="BZ537" s="196"/>
      <c r="CA537" s="196"/>
      <c r="CB537" s="196"/>
      <c r="CC537" s="196"/>
      <c r="CD537" s="196"/>
      <c r="CE537" s="196"/>
      <c r="CF537" s="196"/>
      <c r="CG537" s="196"/>
      <c r="CH537" s="196"/>
      <c r="CI537" s="196"/>
      <c r="CJ537" s="196"/>
      <c r="CK537" s="196"/>
      <c r="CL537" s="196"/>
      <c r="CM537" s="196"/>
      <c r="CN537" s="196"/>
      <c r="CO537" s="196"/>
      <c r="CP537" s="196"/>
      <c r="CQ537" s="196"/>
      <c r="CR537" s="196"/>
      <c r="CS537" s="196"/>
      <c r="CT537" s="196"/>
      <c r="CU537" s="196"/>
      <c r="CV537" s="196"/>
      <c r="CW537" s="196"/>
      <c r="CX537" s="196"/>
      <c r="CY537" s="196"/>
      <c r="CZ537" s="196"/>
      <c r="DA537" s="196"/>
      <c r="DB537" s="196"/>
      <c r="DC537" s="196"/>
      <c r="DD537" s="196"/>
      <c r="DE537" s="196"/>
      <c r="DF537" s="196"/>
      <c r="DG537" s="196"/>
      <c r="DH537" s="196"/>
      <c r="DI537" s="196"/>
    </row>
    <row r="538" spans="1:121"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  <c r="BJ538" s="196"/>
      <c r="BK538" s="196"/>
      <c r="BL538" s="196"/>
      <c r="BM538" s="196"/>
      <c r="BN538" s="196"/>
      <c r="BO538" s="196"/>
      <c r="BP538" s="196"/>
      <c r="BQ538" s="196"/>
      <c r="BR538" s="196"/>
      <c r="BS538" s="196"/>
      <c r="BT538" s="196"/>
      <c r="BU538" s="196"/>
      <c r="BV538" s="196"/>
      <c r="BW538" s="196"/>
      <c r="BX538" s="196"/>
      <c r="BY538" s="196"/>
      <c r="BZ538" s="196"/>
      <c r="CA538" s="196"/>
      <c r="CB538" s="196"/>
      <c r="CC538" s="196"/>
      <c r="CD538" s="196"/>
      <c r="CE538" s="196"/>
      <c r="CF538" s="196"/>
      <c r="CG538" s="196"/>
      <c r="CH538" s="196"/>
      <c r="CI538" s="196"/>
      <c r="CJ538" s="196"/>
      <c r="CK538" s="196"/>
      <c r="CL538" s="196"/>
      <c r="CM538" s="196"/>
      <c r="CN538" s="196"/>
      <c r="CO538" s="196"/>
      <c r="CP538" s="196"/>
      <c r="CQ538" s="196"/>
      <c r="CR538" s="196"/>
      <c r="CS538" s="196"/>
      <c r="CT538" s="196"/>
      <c r="CU538" s="196"/>
      <c r="CV538" s="196"/>
      <c r="CW538" s="196"/>
      <c r="CX538" s="196"/>
      <c r="CY538" s="196"/>
      <c r="CZ538" s="196"/>
      <c r="DA538" s="196"/>
      <c r="DB538" s="196"/>
      <c r="DC538" s="196"/>
      <c r="DD538" s="196"/>
      <c r="DE538" s="196"/>
      <c r="DF538" s="196"/>
      <c r="DG538" s="196"/>
      <c r="DH538" s="196"/>
      <c r="DI538" s="196"/>
    </row>
    <row r="539" spans="1:121"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  <c r="BJ539" s="196"/>
      <c r="BK539" s="196"/>
      <c r="BL539" s="196"/>
      <c r="BM539" s="196"/>
      <c r="BN539" s="196"/>
      <c r="BO539" s="196"/>
      <c r="BP539" s="196"/>
      <c r="BQ539" s="196"/>
      <c r="BR539" s="196"/>
      <c r="BS539" s="196"/>
      <c r="BT539" s="196"/>
      <c r="BU539" s="196"/>
      <c r="BV539" s="196"/>
      <c r="BW539" s="196"/>
      <c r="BX539" s="196"/>
      <c r="BY539" s="196"/>
      <c r="BZ539" s="196"/>
      <c r="CA539" s="196"/>
      <c r="CB539" s="196"/>
      <c r="CC539" s="196"/>
      <c r="CD539" s="196"/>
      <c r="CE539" s="196"/>
      <c r="CF539" s="196"/>
      <c r="CG539" s="196"/>
      <c r="CH539" s="196"/>
      <c r="CI539" s="196"/>
      <c r="CJ539" s="196"/>
      <c r="CK539" s="196"/>
      <c r="CL539" s="196"/>
      <c r="CM539" s="196"/>
      <c r="CN539" s="196"/>
      <c r="CO539" s="196"/>
      <c r="CP539" s="196"/>
      <c r="CQ539" s="196"/>
      <c r="CR539" s="196"/>
      <c r="CS539" s="196"/>
      <c r="CT539" s="196"/>
      <c r="CU539" s="196"/>
      <c r="CV539" s="196"/>
      <c r="CW539" s="196"/>
      <c r="CX539" s="196"/>
      <c r="CY539" s="196"/>
      <c r="CZ539" s="196"/>
      <c r="DA539" s="196"/>
      <c r="DB539" s="196"/>
      <c r="DC539" s="196"/>
      <c r="DD539" s="196"/>
      <c r="DE539" s="196"/>
      <c r="DF539" s="196"/>
      <c r="DG539" s="196"/>
      <c r="DH539" s="196"/>
      <c r="DI539" s="196"/>
    </row>
    <row r="540" spans="1:121">
      <c r="H540" s="196"/>
      <c r="I540" s="196"/>
      <c r="J540" s="196"/>
      <c r="K540" s="196"/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  <c r="BJ540" s="196"/>
      <c r="BK540" s="196"/>
      <c r="BL540" s="196"/>
      <c r="BM540" s="196"/>
      <c r="BN540" s="196"/>
      <c r="BO540" s="196"/>
      <c r="BP540" s="196"/>
      <c r="BQ540" s="196"/>
      <c r="BR540" s="196"/>
      <c r="BS540" s="196"/>
      <c r="BT540" s="196"/>
      <c r="BU540" s="196"/>
      <c r="BV540" s="196"/>
      <c r="BW540" s="196"/>
      <c r="BX540" s="196"/>
      <c r="BY540" s="196"/>
      <c r="BZ540" s="196"/>
      <c r="CA540" s="196"/>
      <c r="CB540" s="196"/>
      <c r="CC540" s="196"/>
      <c r="CD540" s="196"/>
      <c r="CE540" s="196"/>
      <c r="CF540" s="196"/>
      <c r="CG540" s="196"/>
      <c r="CH540" s="196"/>
      <c r="CI540" s="196"/>
      <c r="CJ540" s="196"/>
      <c r="CK540" s="196"/>
      <c r="CL540" s="196"/>
      <c r="CM540" s="196"/>
      <c r="CN540" s="196"/>
      <c r="CO540" s="196"/>
      <c r="CP540" s="196"/>
      <c r="CQ540" s="196"/>
      <c r="CR540" s="196"/>
      <c r="CS540" s="196"/>
      <c r="CT540" s="196"/>
      <c r="CU540" s="196"/>
      <c r="CV540" s="196"/>
      <c r="CW540" s="196"/>
      <c r="CX540" s="196"/>
      <c r="CY540" s="196"/>
      <c r="CZ540" s="196"/>
      <c r="DA540" s="196"/>
      <c r="DB540" s="196"/>
      <c r="DC540" s="196"/>
      <c r="DD540" s="196"/>
      <c r="DE540" s="196"/>
      <c r="DF540" s="196"/>
      <c r="DG540" s="196"/>
      <c r="DH540" s="196"/>
      <c r="DI540" s="196"/>
    </row>
    <row r="541" spans="1:121"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  <c r="BJ541" s="196"/>
      <c r="BK541" s="196"/>
      <c r="BL541" s="196"/>
      <c r="BM541" s="196"/>
      <c r="BN541" s="196"/>
      <c r="BO541" s="196"/>
      <c r="BP541" s="196"/>
      <c r="BQ541" s="196"/>
      <c r="BR541" s="196"/>
      <c r="BS541" s="196"/>
      <c r="BT541" s="196"/>
      <c r="BU541" s="196"/>
      <c r="BV541" s="196"/>
      <c r="BW541" s="196"/>
      <c r="BX541" s="196"/>
      <c r="BY541" s="196"/>
      <c r="BZ541" s="196"/>
      <c r="CA541" s="196"/>
      <c r="CB541" s="196"/>
      <c r="CC541" s="196"/>
      <c r="CD541" s="196"/>
      <c r="CE541" s="196"/>
      <c r="CF541" s="196"/>
      <c r="CG541" s="196"/>
      <c r="CH541" s="196"/>
      <c r="CI541" s="196"/>
      <c r="CJ541" s="196"/>
      <c r="CK541" s="196"/>
      <c r="CL541" s="196"/>
      <c r="CM541" s="196"/>
      <c r="CN541" s="196"/>
      <c r="CO541" s="196"/>
      <c r="CP541" s="196"/>
      <c r="CQ541" s="196"/>
      <c r="CR541" s="196"/>
      <c r="CS541" s="196"/>
      <c r="CT541" s="196"/>
      <c r="CU541" s="196"/>
      <c r="CV541" s="196"/>
      <c r="CW541" s="196"/>
      <c r="CX541" s="196"/>
      <c r="CY541" s="196"/>
      <c r="CZ541" s="196"/>
      <c r="DA541" s="196"/>
      <c r="DB541" s="196"/>
      <c r="DC541" s="196"/>
      <c r="DD541" s="196"/>
      <c r="DE541" s="196"/>
      <c r="DF541" s="196"/>
      <c r="DG541" s="196"/>
      <c r="DH541" s="196"/>
      <c r="DI541" s="196"/>
    </row>
    <row r="542" spans="1:121"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  <c r="BJ542" s="196"/>
      <c r="BK542" s="196"/>
      <c r="BL542" s="196"/>
      <c r="BM542" s="196"/>
      <c r="BN542" s="196"/>
      <c r="BO542" s="196"/>
      <c r="BP542" s="196"/>
      <c r="BQ542" s="196"/>
      <c r="BR542" s="196"/>
      <c r="BS542" s="196"/>
      <c r="BT542" s="196"/>
      <c r="BU542" s="196"/>
      <c r="BV542" s="196"/>
      <c r="BW542" s="196"/>
      <c r="BX542" s="196"/>
      <c r="BY542" s="196"/>
      <c r="BZ542" s="196"/>
      <c r="CA542" s="196"/>
      <c r="CB542" s="196"/>
      <c r="CC542" s="196"/>
      <c r="CD542" s="196"/>
      <c r="CE542" s="196"/>
      <c r="CF542" s="196"/>
      <c r="CG542" s="196"/>
      <c r="CH542" s="196"/>
      <c r="CI542" s="196"/>
      <c r="CJ542" s="196"/>
      <c r="CK542" s="196"/>
      <c r="CL542" s="196"/>
      <c r="CM542" s="196"/>
      <c r="CN542" s="196"/>
      <c r="CO542" s="196"/>
      <c r="CP542" s="196"/>
      <c r="CQ542" s="196"/>
      <c r="CR542" s="196"/>
      <c r="CS542" s="196"/>
      <c r="CT542" s="196"/>
      <c r="CU542" s="196"/>
      <c r="CV542" s="196"/>
      <c r="CW542" s="196"/>
      <c r="CX542" s="196"/>
      <c r="CY542" s="196"/>
      <c r="CZ542" s="196"/>
      <c r="DA542" s="196"/>
      <c r="DB542" s="196"/>
      <c r="DC542" s="196"/>
      <c r="DD542" s="196"/>
      <c r="DE542" s="196"/>
      <c r="DF542" s="196"/>
      <c r="DG542" s="196"/>
      <c r="DH542" s="196"/>
      <c r="DI542" s="196"/>
    </row>
    <row r="543" spans="1:121">
      <c r="H543" s="196"/>
      <c r="I543" s="196"/>
      <c r="J543" s="196"/>
      <c r="K543" s="196"/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  <c r="BJ543" s="196"/>
      <c r="BK543" s="196"/>
      <c r="BL543" s="196"/>
      <c r="BM543" s="196"/>
      <c r="BN543" s="196"/>
      <c r="BO543" s="196"/>
      <c r="BP543" s="196"/>
      <c r="BQ543" s="196"/>
      <c r="BR543" s="196"/>
      <c r="BS543" s="196"/>
      <c r="BT543" s="196"/>
      <c r="BU543" s="196"/>
      <c r="BV543" s="196"/>
      <c r="BW543" s="196"/>
      <c r="BX543" s="196"/>
      <c r="BY543" s="196"/>
      <c r="BZ543" s="196"/>
      <c r="CA543" s="196"/>
      <c r="CB543" s="196"/>
      <c r="CC543" s="196"/>
      <c r="CD543" s="196"/>
      <c r="CE543" s="196"/>
      <c r="CF543" s="196"/>
      <c r="CG543" s="196"/>
      <c r="CH543" s="196"/>
      <c r="CI543" s="196"/>
      <c r="CJ543" s="196"/>
      <c r="CK543" s="196"/>
      <c r="CL543" s="196"/>
      <c r="CM543" s="196"/>
      <c r="CN543" s="196"/>
      <c r="CO543" s="196"/>
      <c r="CP543" s="196"/>
      <c r="CQ543" s="196"/>
      <c r="CR543" s="196"/>
      <c r="CS543" s="196"/>
      <c r="CT543" s="196"/>
      <c r="CU543" s="196"/>
      <c r="CV543" s="196"/>
      <c r="CW543" s="196"/>
      <c r="CX543" s="196"/>
      <c r="CY543" s="196"/>
      <c r="CZ543" s="196"/>
      <c r="DA543" s="196"/>
      <c r="DB543" s="196"/>
      <c r="DC543" s="196"/>
      <c r="DD543" s="196"/>
      <c r="DE543" s="196"/>
      <c r="DF543" s="196"/>
      <c r="DG543" s="196"/>
      <c r="DH543" s="196"/>
      <c r="DI543" s="196"/>
    </row>
    <row r="544" spans="1:121"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  <c r="BJ544" s="196"/>
      <c r="BK544" s="196"/>
      <c r="BL544" s="196"/>
      <c r="BM544" s="196"/>
      <c r="BN544" s="196"/>
      <c r="BO544" s="196"/>
      <c r="BP544" s="196"/>
      <c r="BQ544" s="196"/>
      <c r="BR544" s="196"/>
      <c r="BS544" s="196"/>
      <c r="BT544" s="196"/>
      <c r="BU544" s="196"/>
      <c r="BV544" s="196"/>
      <c r="BW544" s="196"/>
      <c r="BX544" s="196"/>
      <c r="BY544" s="196"/>
      <c r="BZ544" s="196"/>
      <c r="CA544" s="196"/>
      <c r="CB544" s="196"/>
      <c r="CC544" s="196"/>
      <c r="CD544" s="196"/>
      <c r="CE544" s="196"/>
      <c r="CF544" s="196"/>
      <c r="CG544" s="196"/>
      <c r="CH544" s="196"/>
      <c r="CI544" s="196"/>
      <c r="CJ544" s="196"/>
      <c r="CK544" s="196"/>
      <c r="CL544" s="196"/>
      <c r="CM544" s="196"/>
      <c r="CN544" s="196"/>
      <c r="CO544" s="196"/>
      <c r="CP544" s="196"/>
      <c r="CQ544" s="196"/>
      <c r="CR544" s="196"/>
      <c r="CS544" s="196"/>
      <c r="CT544" s="196"/>
      <c r="CU544" s="196"/>
      <c r="CV544" s="196"/>
      <c r="CW544" s="196"/>
      <c r="CX544" s="196"/>
      <c r="CY544" s="196"/>
      <c r="CZ544" s="196"/>
      <c r="DA544" s="196"/>
      <c r="DB544" s="196"/>
      <c r="DC544" s="196"/>
      <c r="DD544" s="196"/>
      <c r="DE544" s="196"/>
      <c r="DF544" s="196"/>
      <c r="DG544" s="196"/>
      <c r="DH544" s="196"/>
      <c r="DI544" s="196"/>
    </row>
    <row r="545" spans="1:121"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  <c r="BJ545" s="196"/>
      <c r="BK545" s="196"/>
      <c r="BL545" s="196"/>
      <c r="BM545" s="196"/>
      <c r="BN545" s="196"/>
      <c r="BO545" s="196"/>
      <c r="BP545" s="196"/>
      <c r="BQ545" s="196"/>
      <c r="BR545" s="196"/>
      <c r="BS545" s="196"/>
      <c r="BT545" s="196"/>
      <c r="BU545" s="196"/>
      <c r="BV545" s="196"/>
      <c r="BW545" s="196"/>
      <c r="BX545" s="196"/>
      <c r="BY545" s="196"/>
      <c r="BZ545" s="196"/>
      <c r="CA545" s="196"/>
      <c r="CB545" s="196"/>
      <c r="CC545" s="196"/>
      <c r="CD545" s="196"/>
      <c r="CE545" s="196"/>
      <c r="CF545" s="196"/>
      <c r="CG545" s="196"/>
      <c r="CH545" s="196"/>
      <c r="CI545" s="196"/>
      <c r="CJ545" s="196"/>
      <c r="CK545" s="196"/>
      <c r="CL545" s="196"/>
      <c r="CM545" s="196"/>
      <c r="CN545" s="196"/>
      <c r="CO545" s="196"/>
      <c r="CP545" s="196"/>
      <c r="CQ545" s="196"/>
      <c r="CR545" s="196"/>
      <c r="CS545" s="196"/>
      <c r="CT545" s="196"/>
      <c r="CU545" s="196"/>
      <c r="CV545" s="196"/>
      <c r="CW545" s="196"/>
      <c r="CX545" s="196"/>
      <c r="CY545" s="196"/>
      <c r="CZ545" s="196"/>
      <c r="DA545" s="196"/>
      <c r="DB545" s="196"/>
      <c r="DC545" s="196"/>
      <c r="DD545" s="196"/>
      <c r="DE545" s="196"/>
      <c r="DF545" s="196"/>
      <c r="DG545" s="196"/>
      <c r="DH545" s="196"/>
      <c r="DI545" s="196"/>
    </row>
    <row r="546" spans="1:121"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  <c r="BJ546" s="196"/>
      <c r="BK546" s="196"/>
      <c r="BL546" s="196"/>
      <c r="BM546" s="196"/>
      <c r="BN546" s="196"/>
      <c r="BO546" s="196"/>
      <c r="BP546" s="196"/>
      <c r="BQ546" s="196"/>
      <c r="BR546" s="196"/>
      <c r="BS546" s="196"/>
      <c r="BT546" s="196"/>
      <c r="BU546" s="196"/>
      <c r="BV546" s="196"/>
      <c r="BW546" s="196"/>
      <c r="BX546" s="196"/>
      <c r="BY546" s="196"/>
      <c r="BZ546" s="196"/>
      <c r="CA546" s="196"/>
      <c r="CB546" s="196"/>
      <c r="CC546" s="196"/>
      <c r="CD546" s="196"/>
      <c r="CE546" s="196"/>
      <c r="CF546" s="196"/>
      <c r="CG546" s="196"/>
      <c r="CH546" s="196"/>
      <c r="CI546" s="196"/>
      <c r="CJ546" s="196"/>
      <c r="CK546" s="196"/>
      <c r="CL546" s="196"/>
      <c r="CM546" s="196"/>
      <c r="CN546" s="196"/>
      <c r="CO546" s="196"/>
      <c r="CP546" s="196"/>
      <c r="CQ546" s="196"/>
      <c r="CR546" s="196"/>
      <c r="CS546" s="196"/>
      <c r="CT546" s="196"/>
      <c r="CU546" s="196"/>
      <c r="CV546" s="196"/>
      <c r="CW546" s="196"/>
      <c r="CX546" s="196"/>
      <c r="CY546" s="196"/>
      <c r="CZ546" s="196"/>
      <c r="DA546" s="196"/>
      <c r="DB546" s="196"/>
      <c r="DC546" s="196"/>
      <c r="DD546" s="196"/>
      <c r="DE546" s="196"/>
      <c r="DF546" s="196"/>
      <c r="DG546" s="196"/>
      <c r="DH546" s="196"/>
      <c r="DI546" s="196"/>
    </row>
    <row r="547" spans="1:121"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  <c r="BJ547" s="196"/>
      <c r="BK547" s="196"/>
      <c r="BL547" s="196"/>
      <c r="BM547" s="196"/>
      <c r="BN547" s="196"/>
      <c r="BO547" s="196"/>
      <c r="BP547" s="196"/>
      <c r="BQ547" s="196"/>
      <c r="BR547" s="196"/>
      <c r="BS547" s="196"/>
      <c r="BT547" s="196"/>
      <c r="BU547" s="196"/>
      <c r="BV547" s="196"/>
      <c r="BW547" s="196"/>
      <c r="BX547" s="196"/>
      <c r="BY547" s="196"/>
      <c r="BZ547" s="196"/>
      <c r="CA547" s="196"/>
      <c r="CB547" s="196"/>
      <c r="CC547" s="196"/>
      <c r="CD547" s="196"/>
      <c r="CE547" s="196"/>
      <c r="CF547" s="196"/>
      <c r="CG547" s="196"/>
      <c r="CH547" s="196"/>
      <c r="CI547" s="196"/>
      <c r="CJ547" s="196"/>
      <c r="CK547" s="196"/>
      <c r="CL547" s="196"/>
      <c r="CM547" s="196"/>
      <c r="CN547" s="196"/>
      <c r="CO547" s="196"/>
      <c r="CP547" s="196"/>
      <c r="CQ547" s="196"/>
      <c r="CR547" s="196"/>
      <c r="CS547" s="196"/>
      <c r="CT547" s="196"/>
      <c r="CU547" s="196"/>
      <c r="CV547" s="196"/>
      <c r="CW547" s="196"/>
      <c r="CX547" s="196"/>
      <c r="CY547" s="196"/>
      <c r="CZ547" s="196"/>
      <c r="DA547" s="196"/>
      <c r="DB547" s="196"/>
      <c r="DC547" s="196"/>
      <c r="DD547" s="196"/>
      <c r="DE547" s="196"/>
      <c r="DF547" s="196"/>
      <c r="DG547" s="196"/>
      <c r="DH547" s="196"/>
      <c r="DI547" s="196"/>
    </row>
    <row r="548" spans="1:121">
      <c r="H548" s="196"/>
      <c r="I548" s="196"/>
      <c r="J548" s="196"/>
      <c r="K548" s="196"/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  <c r="BJ548" s="196"/>
      <c r="BK548" s="196"/>
      <c r="BL548" s="196"/>
      <c r="BM548" s="196"/>
      <c r="BN548" s="196"/>
      <c r="BO548" s="196"/>
      <c r="BP548" s="196"/>
      <c r="BQ548" s="196"/>
      <c r="BR548" s="196"/>
      <c r="BS548" s="196"/>
      <c r="BT548" s="196"/>
      <c r="BU548" s="196"/>
      <c r="BV548" s="196"/>
      <c r="BW548" s="196"/>
      <c r="BX548" s="196"/>
      <c r="BY548" s="196"/>
      <c r="BZ548" s="196"/>
      <c r="CA548" s="196"/>
      <c r="CB548" s="196"/>
      <c r="CC548" s="196"/>
      <c r="CD548" s="196"/>
      <c r="CE548" s="196"/>
      <c r="CF548" s="196"/>
      <c r="CG548" s="196"/>
      <c r="CH548" s="196"/>
      <c r="CI548" s="196"/>
      <c r="CJ548" s="196"/>
      <c r="CK548" s="196"/>
      <c r="CL548" s="196"/>
      <c r="CM548" s="196"/>
      <c r="CN548" s="196"/>
      <c r="CO548" s="196"/>
      <c r="CP548" s="196"/>
      <c r="CQ548" s="196"/>
      <c r="CR548" s="196"/>
      <c r="CS548" s="196"/>
      <c r="CT548" s="196"/>
      <c r="CU548" s="196"/>
      <c r="CV548" s="196"/>
      <c r="CW548" s="196"/>
      <c r="CX548" s="196"/>
      <c r="CY548" s="196"/>
      <c r="CZ548" s="196"/>
      <c r="DA548" s="196"/>
      <c r="DB548" s="196"/>
      <c r="DC548" s="196"/>
      <c r="DD548" s="196"/>
      <c r="DE548" s="196"/>
      <c r="DF548" s="196"/>
      <c r="DG548" s="196"/>
      <c r="DH548" s="196"/>
      <c r="DI548" s="196"/>
    </row>
    <row r="549" spans="1:121">
      <c r="H549" s="196"/>
      <c r="I549" s="196"/>
      <c r="J549" s="196"/>
      <c r="K549" s="196"/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  <c r="BJ549" s="196"/>
      <c r="BK549" s="196"/>
      <c r="BL549" s="196"/>
      <c r="BM549" s="196"/>
      <c r="BN549" s="196"/>
      <c r="BO549" s="196"/>
      <c r="BP549" s="196"/>
      <c r="BQ549" s="196"/>
      <c r="BR549" s="196"/>
      <c r="BS549" s="196"/>
      <c r="BT549" s="196"/>
      <c r="BU549" s="196"/>
      <c r="BV549" s="196"/>
      <c r="BW549" s="196"/>
      <c r="BX549" s="196"/>
      <c r="BY549" s="196"/>
      <c r="BZ549" s="196"/>
      <c r="CA549" s="196"/>
      <c r="CB549" s="196"/>
      <c r="CC549" s="196"/>
      <c r="CD549" s="196"/>
      <c r="CE549" s="196"/>
      <c r="CF549" s="196"/>
      <c r="CG549" s="196"/>
      <c r="CH549" s="196"/>
      <c r="CI549" s="196"/>
      <c r="CJ549" s="196"/>
      <c r="CK549" s="196"/>
      <c r="CL549" s="196"/>
      <c r="CM549" s="196"/>
      <c r="CN549" s="196"/>
      <c r="CO549" s="196"/>
      <c r="CP549" s="196"/>
      <c r="CQ549" s="196"/>
      <c r="CR549" s="196"/>
      <c r="CS549" s="196"/>
      <c r="CT549" s="196"/>
      <c r="CU549" s="196"/>
      <c r="CV549" s="196"/>
      <c r="CW549" s="196"/>
      <c r="CX549" s="196"/>
      <c r="CY549" s="196"/>
      <c r="CZ549" s="196"/>
      <c r="DA549" s="196"/>
      <c r="DB549" s="196"/>
      <c r="DC549" s="196"/>
      <c r="DD549" s="196"/>
      <c r="DE549" s="196"/>
      <c r="DF549" s="196"/>
      <c r="DG549" s="196"/>
      <c r="DH549" s="196"/>
      <c r="DI549" s="196"/>
    </row>
    <row r="550" spans="1:121"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  <c r="BJ550" s="196"/>
      <c r="BK550" s="196"/>
      <c r="BL550" s="196"/>
      <c r="BM550" s="196"/>
      <c r="BN550" s="196"/>
      <c r="BO550" s="196"/>
      <c r="BP550" s="196"/>
      <c r="BQ550" s="196"/>
      <c r="BR550" s="196"/>
      <c r="BS550" s="196"/>
      <c r="BT550" s="196"/>
      <c r="BU550" s="196"/>
      <c r="BV550" s="196"/>
      <c r="BW550" s="196"/>
      <c r="BX550" s="196"/>
      <c r="BY550" s="196"/>
      <c r="BZ550" s="196"/>
      <c r="CA550" s="196"/>
      <c r="CB550" s="196"/>
      <c r="CC550" s="196"/>
      <c r="CD550" s="196"/>
      <c r="CE550" s="196"/>
      <c r="CF550" s="196"/>
      <c r="CG550" s="196"/>
      <c r="CH550" s="196"/>
      <c r="CI550" s="196"/>
      <c r="CJ550" s="196"/>
      <c r="CK550" s="196"/>
      <c r="CL550" s="196"/>
      <c r="CM550" s="196"/>
      <c r="CN550" s="196"/>
      <c r="CO550" s="196"/>
      <c r="CP550" s="196"/>
      <c r="CQ550" s="196"/>
      <c r="CR550" s="196"/>
      <c r="CS550" s="196"/>
      <c r="CT550" s="196"/>
      <c r="CU550" s="196"/>
      <c r="CV550" s="196"/>
      <c r="CW550" s="196"/>
      <c r="CX550" s="196"/>
      <c r="CY550" s="196"/>
      <c r="CZ550" s="196"/>
      <c r="DA550" s="196"/>
      <c r="DB550" s="196"/>
      <c r="DC550" s="196"/>
      <c r="DD550" s="196"/>
      <c r="DE550" s="196"/>
      <c r="DF550" s="196"/>
      <c r="DG550" s="196"/>
      <c r="DH550" s="196"/>
      <c r="DI550" s="196"/>
    </row>
    <row r="551" spans="1:121"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  <c r="BJ551" s="196"/>
      <c r="BK551" s="196"/>
      <c r="BL551" s="196"/>
      <c r="BM551" s="196"/>
      <c r="BN551" s="196"/>
      <c r="BO551" s="196"/>
      <c r="BP551" s="196"/>
      <c r="BQ551" s="196"/>
      <c r="BR551" s="196"/>
      <c r="BS551" s="196"/>
      <c r="BT551" s="196"/>
      <c r="BU551" s="196"/>
      <c r="BV551" s="196"/>
      <c r="BW551" s="196"/>
      <c r="BX551" s="196"/>
      <c r="BY551" s="196"/>
      <c r="BZ551" s="196"/>
      <c r="CA551" s="196"/>
      <c r="CB551" s="196"/>
      <c r="CC551" s="196"/>
      <c r="CD551" s="196"/>
      <c r="CE551" s="196"/>
      <c r="CF551" s="196"/>
      <c r="CG551" s="196"/>
      <c r="CH551" s="196"/>
      <c r="CI551" s="196"/>
      <c r="CJ551" s="196"/>
      <c r="CK551" s="196"/>
      <c r="CL551" s="196"/>
      <c r="CM551" s="196"/>
      <c r="CN551" s="196"/>
      <c r="CO551" s="196"/>
      <c r="CP551" s="196"/>
      <c r="CQ551" s="196"/>
      <c r="CR551" s="196"/>
      <c r="CS551" s="196"/>
      <c r="CT551" s="196"/>
      <c r="CU551" s="196"/>
      <c r="CV551" s="196"/>
      <c r="CW551" s="196"/>
      <c r="CX551" s="196"/>
      <c r="CY551" s="196"/>
      <c r="CZ551" s="196"/>
      <c r="DA551" s="196"/>
      <c r="DB551" s="196"/>
      <c r="DC551" s="196"/>
      <c r="DD551" s="196"/>
      <c r="DE551" s="196"/>
      <c r="DF551" s="196"/>
      <c r="DG551" s="196"/>
      <c r="DH551" s="196"/>
      <c r="DI551" s="196"/>
    </row>
    <row r="552" spans="1:121"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  <c r="BJ552" s="196"/>
      <c r="BK552" s="196"/>
      <c r="BL552" s="196"/>
      <c r="BM552" s="196"/>
      <c r="BN552" s="196"/>
      <c r="BO552" s="196"/>
      <c r="BP552" s="196"/>
      <c r="BQ552" s="196"/>
      <c r="BR552" s="196"/>
      <c r="BS552" s="196"/>
      <c r="BT552" s="196"/>
      <c r="BU552" s="196"/>
      <c r="BV552" s="196"/>
      <c r="BW552" s="196"/>
      <c r="BX552" s="196"/>
      <c r="BY552" s="196"/>
      <c r="BZ552" s="196"/>
      <c r="CA552" s="196"/>
      <c r="CB552" s="196"/>
      <c r="CC552" s="196"/>
      <c r="CD552" s="196"/>
      <c r="CE552" s="196"/>
      <c r="CF552" s="196"/>
      <c r="CG552" s="196"/>
      <c r="CH552" s="196"/>
      <c r="CI552" s="196"/>
      <c r="CJ552" s="196"/>
      <c r="CK552" s="196"/>
      <c r="CL552" s="196"/>
      <c r="CM552" s="196"/>
      <c r="CN552" s="196"/>
      <c r="CO552" s="196"/>
      <c r="CP552" s="196"/>
      <c r="CQ552" s="196"/>
      <c r="CR552" s="196"/>
      <c r="CS552" s="196"/>
      <c r="CT552" s="196"/>
      <c r="CU552" s="196"/>
      <c r="CV552" s="196"/>
      <c r="CW552" s="196"/>
      <c r="CX552" s="196"/>
      <c r="CY552" s="196"/>
      <c r="CZ552" s="196"/>
      <c r="DA552" s="196"/>
      <c r="DB552" s="196"/>
      <c r="DC552" s="196"/>
      <c r="DD552" s="196"/>
      <c r="DE552" s="196"/>
      <c r="DF552" s="196"/>
      <c r="DG552" s="196"/>
      <c r="DH552" s="196"/>
      <c r="DI552" s="196"/>
    </row>
    <row r="553" spans="1:121"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  <c r="BJ553" s="196"/>
      <c r="BK553" s="196"/>
      <c r="BL553" s="196"/>
      <c r="BM553" s="196"/>
      <c r="BN553" s="196"/>
      <c r="BO553" s="196"/>
      <c r="BP553" s="196"/>
      <c r="BQ553" s="196"/>
      <c r="BR553" s="196"/>
      <c r="BS553" s="196"/>
      <c r="BT553" s="196"/>
      <c r="BU553" s="196"/>
      <c r="BV553" s="196"/>
      <c r="BW553" s="196"/>
      <c r="BX553" s="196"/>
      <c r="BY553" s="196"/>
      <c r="BZ553" s="196"/>
      <c r="CA553" s="196"/>
      <c r="CB553" s="196"/>
      <c r="CC553" s="196"/>
      <c r="CD553" s="196"/>
      <c r="CE553" s="196"/>
      <c r="CF553" s="196"/>
      <c r="CG553" s="196"/>
      <c r="CH553" s="196"/>
      <c r="CI553" s="196"/>
      <c r="CJ553" s="196"/>
      <c r="CK553" s="196"/>
      <c r="CL553" s="196"/>
      <c r="CM553" s="196"/>
      <c r="CN553" s="196"/>
      <c r="CO553" s="196"/>
      <c r="CP553" s="196"/>
      <c r="CQ553" s="196"/>
      <c r="CR553" s="196"/>
      <c r="CS553" s="196"/>
      <c r="CT553" s="196"/>
      <c r="CU553" s="196"/>
      <c r="CV553" s="196"/>
      <c r="CW553" s="196"/>
      <c r="CX553" s="196"/>
      <c r="CY553" s="196"/>
      <c r="CZ553" s="196"/>
      <c r="DA553" s="196"/>
      <c r="DB553" s="196"/>
      <c r="DC553" s="196"/>
      <c r="DD553" s="196"/>
      <c r="DE553" s="196"/>
      <c r="DF553" s="196"/>
      <c r="DG553" s="196"/>
      <c r="DH553" s="196"/>
      <c r="DI553" s="196"/>
    </row>
    <row r="554" spans="1:121"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196"/>
      <c r="BN554" s="196"/>
      <c r="BO554" s="196"/>
      <c r="BP554" s="196"/>
      <c r="BQ554" s="196"/>
      <c r="BR554" s="196"/>
      <c r="BS554" s="196"/>
      <c r="BT554" s="196"/>
      <c r="BU554" s="196"/>
      <c r="BV554" s="196"/>
      <c r="BW554" s="196"/>
      <c r="BX554" s="196"/>
      <c r="BY554" s="196"/>
      <c r="BZ554" s="196"/>
      <c r="CA554" s="196"/>
      <c r="CB554" s="196"/>
      <c r="CC554" s="196"/>
      <c r="CD554" s="196"/>
      <c r="CE554" s="196"/>
      <c r="CF554" s="196"/>
      <c r="CG554" s="196"/>
      <c r="CH554" s="196"/>
      <c r="CI554" s="196"/>
      <c r="CJ554" s="196"/>
      <c r="CK554" s="196"/>
      <c r="CL554" s="196"/>
      <c r="CM554" s="196"/>
      <c r="CN554" s="196"/>
      <c r="CO554" s="196"/>
      <c r="CP554" s="196"/>
      <c r="CQ554" s="196"/>
      <c r="CR554" s="196"/>
      <c r="CS554" s="196"/>
      <c r="CT554" s="196"/>
      <c r="CU554" s="196"/>
      <c r="CV554" s="196"/>
      <c r="CW554" s="196"/>
      <c r="CX554" s="196"/>
      <c r="CY554" s="196"/>
      <c r="CZ554" s="196"/>
      <c r="DA554" s="196"/>
      <c r="DB554" s="196"/>
      <c r="DC554" s="196"/>
      <c r="DD554" s="196"/>
      <c r="DE554" s="196"/>
      <c r="DF554" s="196"/>
      <c r="DG554" s="196"/>
      <c r="DH554" s="196"/>
      <c r="DI554" s="196"/>
    </row>
    <row r="555" spans="1:121"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  <c r="BJ555" s="196"/>
      <c r="BK555" s="196"/>
      <c r="BL555" s="196"/>
      <c r="BM555" s="196"/>
      <c r="BN555" s="196"/>
      <c r="BO555" s="196"/>
      <c r="BP555" s="196"/>
      <c r="BQ555" s="196"/>
      <c r="BR555" s="196"/>
      <c r="BS555" s="196"/>
      <c r="BT555" s="196"/>
      <c r="BU555" s="196"/>
      <c r="BV555" s="196"/>
      <c r="BW555" s="196"/>
      <c r="BX555" s="196"/>
      <c r="BY555" s="196"/>
      <c r="BZ555" s="196"/>
      <c r="CA555" s="196"/>
      <c r="CB555" s="196"/>
      <c r="CC555" s="196"/>
      <c r="CD555" s="196"/>
      <c r="CE555" s="196"/>
      <c r="CF555" s="196"/>
      <c r="CG555" s="196"/>
      <c r="CH555" s="196"/>
      <c r="CI555" s="196"/>
      <c r="CJ555" s="196"/>
      <c r="CK555" s="196"/>
      <c r="CL555" s="196"/>
      <c r="CM555" s="196"/>
      <c r="CN555" s="196"/>
      <c r="CO555" s="196"/>
      <c r="CP555" s="196"/>
      <c r="CQ555" s="196"/>
      <c r="CR555" s="196"/>
      <c r="CS555" s="196"/>
      <c r="CT555" s="196"/>
      <c r="CU555" s="196"/>
      <c r="CV555" s="196"/>
      <c r="CW555" s="196"/>
      <c r="CX555" s="196"/>
      <c r="CY555" s="196"/>
      <c r="CZ555" s="196"/>
      <c r="DA555" s="196"/>
      <c r="DB555" s="196"/>
      <c r="DC555" s="196"/>
      <c r="DD555" s="196"/>
      <c r="DE555" s="196"/>
      <c r="DF555" s="196"/>
      <c r="DG555" s="196"/>
      <c r="DH555" s="196"/>
      <c r="DI555" s="196"/>
    </row>
    <row r="556" spans="1:121"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  <c r="BJ556" s="196"/>
      <c r="BK556" s="196"/>
      <c r="BL556" s="196"/>
      <c r="BM556" s="196"/>
      <c r="BN556" s="196"/>
      <c r="BO556" s="196"/>
      <c r="BP556" s="196"/>
      <c r="BQ556" s="196"/>
      <c r="BR556" s="196"/>
      <c r="BS556" s="196"/>
      <c r="BT556" s="196"/>
      <c r="BU556" s="196"/>
      <c r="BV556" s="196"/>
      <c r="BW556" s="196"/>
      <c r="BX556" s="196"/>
      <c r="BY556" s="196"/>
      <c r="BZ556" s="196"/>
      <c r="CA556" s="196"/>
      <c r="CB556" s="196"/>
      <c r="CC556" s="196"/>
      <c r="CD556" s="196"/>
      <c r="CE556" s="196"/>
      <c r="CF556" s="196"/>
      <c r="CG556" s="196"/>
      <c r="CH556" s="196"/>
      <c r="CI556" s="196"/>
      <c r="CJ556" s="196"/>
      <c r="CK556" s="196"/>
      <c r="CL556" s="196"/>
      <c r="CM556" s="196"/>
      <c r="CN556" s="196"/>
      <c r="CO556" s="196"/>
      <c r="CP556" s="196"/>
      <c r="CQ556" s="196"/>
      <c r="CR556" s="196"/>
      <c r="CS556" s="196"/>
      <c r="CT556" s="196"/>
      <c r="CU556" s="196"/>
      <c r="CV556" s="196"/>
      <c r="CW556" s="196"/>
      <c r="CX556" s="196"/>
      <c r="CY556" s="196"/>
      <c r="CZ556" s="196"/>
      <c r="DA556" s="196"/>
      <c r="DB556" s="196"/>
      <c r="DC556" s="196"/>
      <c r="DD556" s="196"/>
      <c r="DE556" s="196"/>
      <c r="DF556" s="196"/>
      <c r="DG556" s="196"/>
      <c r="DH556" s="196"/>
      <c r="DI556" s="196"/>
    </row>
    <row r="557" spans="1:121"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  <c r="BJ557" s="196"/>
      <c r="BK557" s="196"/>
      <c r="BL557" s="196"/>
      <c r="BM557" s="196"/>
      <c r="BN557" s="196"/>
      <c r="BO557" s="196"/>
      <c r="BP557" s="196"/>
      <c r="BQ557" s="196"/>
      <c r="BR557" s="196"/>
      <c r="BS557" s="196"/>
      <c r="BT557" s="196"/>
      <c r="BU557" s="196"/>
      <c r="BV557" s="196"/>
      <c r="BW557" s="196"/>
      <c r="BX557" s="196"/>
      <c r="BY557" s="196"/>
      <c r="BZ557" s="196"/>
      <c r="CA557" s="196"/>
      <c r="CB557" s="196"/>
      <c r="CC557" s="196"/>
      <c r="CD557" s="196"/>
      <c r="CE557" s="196"/>
      <c r="CF557" s="196"/>
      <c r="CG557" s="196"/>
      <c r="CH557" s="196"/>
      <c r="CI557" s="196"/>
      <c r="CJ557" s="196"/>
      <c r="CK557" s="196"/>
      <c r="CL557" s="196"/>
      <c r="CM557" s="196"/>
      <c r="CN557" s="196"/>
      <c r="CO557" s="196"/>
      <c r="CP557" s="196"/>
      <c r="CQ557" s="196"/>
      <c r="CR557" s="196"/>
      <c r="CS557" s="196"/>
      <c r="CT557" s="196"/>
      <c r="CU557" s="196"/>
      <c r="CV557" s="196"/>
      <c r="CW557" s="196"/>
      <c r="CX557" s="196"/>
      <c r="CY557" s="196"/>
      <c r="CZ557" s="196"/>
      <c r="DA557" s="196"/>
      <c r="DB557" s="196"/>
      <c r="DC557" s="196"/>
      <c r="DD557" s="196"/>
      <c r="DE557" s="196"/>
      <c r="DF557" s="196"/>
      <c r="DG557" s="196"/>
      <c r="DH557" s="196"/>
      <c r="DI557" s="196"/>
    </row>
    <row r="558" spans="1:121"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  <c r="BJ558" s="196"/>
      <c r="BK558" s="196"/>
      <c r="BL558" s="196"/>
      <c r="BM558" s="196"/>
      <c r="BN558" s="196"/>
      <c r="BO558" s="196"/>
      <c r="BP558" s="196"/>
      <c r="BQ558" s="196"/>
      <c r="BR558" s="196"/>
      <c r="BS558" s="196"/>
      <c r="BT558" s="196"/>
      <c r="BU558" s="196"/>
      <c r="BV558" s="196"/>
      <c r="BW558" s="196"/>
      <c r="BX558" s="196"/>
      <c r="BY558" s="196"/>
      <c r="BZ558" s="196"/>
      <c r="CA558" s="196"/>
      <c r="CB558" s="196"/>
      <c r="CC558" s="196"/>
      <c r="CD558" s="196"/>
      <c r="CE558" s="196"/>
      <c r="CF558" s="196"/>
      <c r="CG558" s="196"/>
      <c r="CH558" s="196"/>
      <c r="CI558" s="196"/>
      <c r="CJ558" s="196"/>
      <c r="CK558" s="196"/>
      <c r="CL558" s="196"/>
      <c r="CM558" s="196"/>
      <c r="CN558" s="196"/>
      <c r="CO558" s="196"/>
      <c r="CP558" s="196"/>
      <c r="CQ558" s="196"/>
      <c r="CR558" s="196"/>
      <c r="CS558" s="196"/>
      <c r="CT558" s="196"/>
      <c r="CU558" s="196"/>
      <c r="CV558" s="196"/>
      <c r="CW558" s="196"/>
      <c r="CX558" s="196"/>
      <c r="CY558" s="196"/>
      <c r="CZ558" s="196"/>
      <c r="DA558" s="196"/>
      <c r="DB558" s="196"/>
      <c r="DC558" s="196"/>
      <c r="DD558" s="196"/>
      <c r="DE558" s="196"/>
      <c r="DF558" s="196"/>
      <c r="DG558" s="196"/>
      <c r="DH558" s="196"/>
      <c r="DI558" s="196"/>
    </row>
    <row r="559" spans="1:121"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  <c r="BJ559" s="196"/>
      <c r="BK559" s="196"/>
      <c r="BL559" s="196"/>
      <c r="BM559" s="196"/>
      <c r="BN559" s="196"/>
      <c r="BO559" s="196"/>
      <c r="BP559" s="196"/>
      <c r="BQ559" s="196"/>
      <c r="BR559" s="196"/>
      <c r="BS559" s="196"/>
      <c r="BT559" s="196"/>
      <c r="BU559" s="196"/>
      <c r="BV559" s="196"/>
      <c r="BW559" s="196"/>
      <c r="BX559" s="196"/>
      <c r="BY559" s="196"/>
      <c r="BZ559" s="196"/>
      <c r="CA559" s="196"/>
      <c r="CB559" s="196"/>
      <c r="CC559" s="196"/>
      <c r="CD559" s="196"/>
      <c r="CE559" s="196"/>
      <c r="CF559" s="196"/>
      <c r="CG559" s="196"/>
      <c r="CH559" s="196"/>
      <c r="CI559" s="196"/>
      <c r="CJ559" s="196"/>
      <c r="CK559" s="196"/>
      <c r="CL559" s="196"/>
      <c r="CM559" s="196"/>
      <c r="CN559" s="196"/>
      <c r="CO559" s="196"/>
      <c r="CP559" s="196"/>
      <c r="CQ559" s="196"/>
      <c r="CR559" s="196"/>
      <c r="CS559" s="196"/>
      <c r="CT559" s="196"/>
      <c r="CU559" s="196"/>
      <c r="CV559" s="196"/>
      <c r="CW559" s="196"/>
      <c r="CX559" s="196"/>
      <c r="CY559" s="196"/>
      <c r="CZ559" s="196"/>
      <c r="DA559" s="196"/>
      <c r="DB559" s="196"/>
      <c r="DC559" s="196"/>
      <c r="DD559" s="196"/>
      <c r="DE559" s="196"/>
      <c r="DF559" s="196"/>
      <c r="DG559" s="196"/>
      <c r="DH559" s="196"/>
      <c r="DI559" s="196"/>
    </row>
    <row r="560" spans="1:121"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  <c r="BJ560" s="196"/>
      <c r="BK560" s="196"/>
      <c r="BL560" s="196"/>
      <c r="BM560" s="196"/>
      <c r="BN560" s="196"/>
      <c r="BO560" s="196"/>
      <c r="BP560" s="196"/>
      <c r="BQ560" s="196"/>
      <c r="BR560" s="196"/>
      <c r="BS560" s="196"/>
      <c r="BT560" s="196"/>
      <c r="BU560" s="196"/>
      <c r="BV560" s="196"/>
      <c r="BW560" s="196"/>
      <c r="BX560" s="196"/>
      <c r="BY560" s="196"/>
      <c r="BZ560" s="196"/>
      <c r="CA560" s="196"/>
      <c r="CB560" s="196"/>
      <c r="CC560" s="196"/>
      <c r="CD560" s="196"/>
      <c r="CE560" s="196"/>
      <c r="CF560" s="196"/>
      <c r="CG560" s="196"/>
      <c r="CH560" s="196"/>
      <c r="CI560" s="196"/>
      <c r="CJ560" s="196"/>
      <c r="CK560" s="196"/>
      <c r="CL560" s="196"/>
      <c r="CM560" s="196"/>
      <c r="CN560" s="196"/>
      <c r="CO560" s="196"/>
      <c r="CP560" s="196"/>
      <c r="CQ560" s="196"/>
      <c r="CR560" s="196"/>
      <c r="CS560" s="196"/>
      <c r="CT560" s="196"/>
      <c r="CU560" s="196"/>
      <c r="CV560" s="196"/>
      <c r="CW560" s="196"/>
      <c r="CX560" s="196"/>
      <c r="CY560" s="196"/>
      <c r="CZ560" s="196"/>
      <c r="DA560" s="196"/>
      <c r="DB560" s="196"/>
      <c r="DC560" s="196"/>
      <c r="DD560" s="196"/>
      <c r="DE560" s="196"/>
      <c r="DF560" s="196"/>
      <c r="DG560" s="196"/>
      <c r="DH560" s="196"/>
      <c r="DI560" s="196"/>
    </row>
    <row r="561" spans="1:121"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  <c r="BJ561" s="196"/>
      <c r="BK561" s="196"/>
      <c r="BL561" s="196"/>
      <c r="BM561" s="196"/>
      <c r="BN561" s="196"/>
      <c r="BO561" s="196"/>
      <c r="BP561" s="196"/>
      <c r="BQ561" s="196"/>
      <c r="BR561" s="196"/>
      <c r="BS561" s="196"/>
      <c r="BT561" s="196"/>
      <c r="BU561" s="196"/>
      <c r="BV561" s="196"/>
      <c r="BW561" s="196"/>
      <c r="BX561" s="196"/>
      <c r="BY561" s="196"/>
      <c r="BZ561" s="196"/>
      <c r="CA561" s="196"/>
      <c r="CB561" s="196"/>
      <c r="CC561" s="196"/>
      <c r="CD561" s="196"/>
      <c r="CE561" s="196"/>
      <c r="CF561" s="196"/>
      <c r="CG561" s="196"/>
      <c r="CH561" s="196"/>
      <c r="CI561" s="196"/>
      <c r="CJ561" s="196"/>
      <c r="CK561" s="196"/>
      <c r="CL561" s="196"/>
      <c r="CM561" s="196"/>
      <c r="CN561" s="196"/>
      <c r="CO561" s="196"/>
      <c r="CP561" s="196"/>
      <c r="CQ561" s="196"/>
      <c r="CR561" s="196"/>
      <c r="CS561" s="196"/>
      <c r="CT561" s="196"/>
      <c r="CU561" s="196"/>
      <c r="CV561" s="196"/>
      <c r="CW561" s="196"/>
      <c r="CX561" s="196"/>
      <c r="CY561" s="196"/>
      <c r="CZ561" s="196"/>
      <c r="DA561" s="196"/>
      <c r="DB561" s="196"/>
      <c r="DC561" s="196"/>
      <c r="DD561" s="196"/>
      <c r="DE561" s="196"/>
      <c r="DF561" s="196"/>
      <c r="DG561" s="196"/>
      <c r="DH561" s="196"/>
      <c r="DI561" s="196"/>
    </row>
    <row r="562" spans="1:121"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6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  <c r="BJ562" s="196"/>
      <c r="BK562" s="196"/>
      <c r="BL562" s="196"/>
      <c r="BM562" s="196"/>
      <c r="BN562" s="196"/>
      <c r="BO562" s="196"/>
      <c r="BP562" s="196"/>
      <c r="BQ562" s="196"/>
      <c r="BR562" s="196"/>
      <c r="BS562" s="196"/>
      <c r="BT562" s="196"/>
      <c r="BU562" s="196"/>
      <c r="BV562" s="196"/>
      <c r="BW562" s="196"/>
      <c r="BX562" s="196"/>
      <c r="BY562" s="196"/>
      <c r="BZ562" s="196"/>
      <c r="CA562" s="196"/>
      <c r="CB562" s="196"/>
      <c r="CC562" s="196"/>
      <c r="CD562" s="196"/>
      <c r="CE562" s="196"/>
      <c r="CF562" s="196"/>
      <c r="CG562" s="196"/>
      <c r="CH562" s="196"/>
      <c r="CI562" s="196"/>
      <c r="CJ562" s="196"/>
      <c r="CK562" s="196"/>
      <c r="CL562" s="196"/>
      <c r="CM562" s="196"/>
      <c r="CN562" s="196"/>
      <c r="CO562" s="196"/>
      <c r="CP562" s="196"/>
      <c r="CQ562" s="196"/>
      <c r="CR562" s="196"/>
      <c r="CS562" s="196"/>
      <c r="CT562" s="196"/>
      <c r="CU562" s="196"/>
      <c r="CV562" s="196"/>
      <c r="CW562" s="196"/>
      <c r="CX562" s="196"/>
      <c r="CY562" s="196"/>
      <c r="CZ562" s="196"/>
      <c r="DA562" s="196"/>
      <c r="DB562" s="196"/>
      <c r="DC562" s="196"/>
      <c r="DD562" s="196"/>
      <c r="DE562" s="196"/>
      <c r="DF562" s="196"/>
      <c r="DG562" s="196"/>
      <c r="DH562" s="196"/>
      <c r="DI562" s="196"/>
    </row>
    <row r="563" spans="1:121"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  <c r="BJ563" s="196"/>
      <c r="BK563" s="196"/>
      <c r="BL563" s="196"/>
      <c r="BM563" s="196"/>
      <c r="BN563" s="196"/>
      <c r="BO563" s="196"/>
      <c r="BP563" s="196"/>
      <c r="BQ563" s="196"/>
      <c r="BR563" s="196"/>
      <c r="BS563" s="196"/>
      <c r="BT563" s="196"/>
      <c r="BU563" s="196"/>
      <c r="BV563" s="196"/>
      <c r="BW563" s="196"/>
      <c r="BX563" s="196"/>
      <c r="BY563" s="196"/>
      <c r="BZ563" s="196"/>
      <c r="CA563" s="196"/>
      <c r="CB563" s="196"/>
      <c r="CC563" s="196"/>
      <c r="CD563" s="196"/>
      <c r="CE563" s="196"/>
      <c r="CF563" s="196"/>
      <c r="CG563" s="196"/>
      <c r="CH563" s="196"/>
      <c r="CI563" s="196"/>
      <c r="CJ563" s="196"/>
      <c r="CK563" s="196"/>
      <c r="CL563" s="196"/>
      <c r="CM563" s="196"/>
      <c r="CN563" s="196"/>
      <c r="CO563" s="196"/>
      <c r="CP563" s="196"/>
      <c r="CQ563" s="196"/>
      <c r="CR563" s="196"/>
      <c r="CS563" s="196"/>
      <c r="CT563" s="196"/>
      <c r="CU563" s="196"/>
      <c r="CV563" s="196"/>
      <c r="CW563" s="196"/>
      <c r="CX563" s="196"/>
      <c r="CY563" s="196"/>
      <c r="CZ563" s="196"/>
      <c r="DA563" s="196"/>
      <c r="DB563" s="196"/>
      <c r="DC563" s="196"/>
      <c r="DD563" s="196"/>
      <c r="DE563" s="196"/>
      <c r="DF563" s="196"/>
      <c r="DG563" s="196"/>
      <c r="DH563" s="196"/>
      <c r="DI563" s="196"/>
    </row>
    <row r="564" spans="1:121"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6"/>
      <c r="BN564" s="196"/>
      <c r="BO564" s="196"/>
      <c r="BP564" s="196"/>
      <c r="BQ564" s="196"/>
      <c r="BR564" s="196"/>
      <c r="BS564" s="196"/>
      <c r="BT564" s="196"/>
      <c r="BU564" s="196"/>
      <c r="BV564" s="196"/>
      <c r="BW564" s="196"/>
      <c r="BX564" s="196"/>
      <c r="BY564" s="196"/>
      <c r="BZ564" s="196"/>
      <c r="CA564" s="196"/>
      <c r="CB564" s="196"/>
      <c r="CC564" s="196"/>
      <c r="CD564" s="196"/>
      <c r="CE564" s="196"/>
      <c r="CF564" s="196"/>
      <c r="CG564" s="196"/>
      <c r="CH564" s="196"/>
      <c r="CI564" s="196"/>
      <c r="CJ564" s="196"/>
      <c r="CK564" s="196"/>
      <c r="CL564" s="196"/>
      <c r="CM564" s="196"/>
      <c r="CN564" s="196"/>
      <c r="CO564" s="196"/>
      <c r="CP564" s="196"/>
      <c r="CQ564" s="196"/>
      <c r="CR564" s="196"/>
      <c r="CS564" s="196"/>
      <c r="CT564" s="196"/>
      <c r="CU564" s="196"/>
      <c r="CV564" s="196"/>
      <c r="CW564" s="196"/>
      <c r="CX564" s="196"/>
      <c r="CY564" s="196"/>
      <c r="CZ564" s="196"/>
      <c r="DA564" s="196"/>
      <c r="DB564" s="196"/>
      <c r="DC564" s="196"/>
      <c r="DD564" s="196"/>
      <c r="DE564" s="196"/>
      <c r="DF564" s="196"/>
      <c r="DG564" s="196"/>
      <c r="DH564" s="196"/>
      <c r="DI564" s="196"/>
    </row>
    <row r="565" spans="1:121"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6"/>
      <c r="BN565" s="196"/>
      <c r="BO565" s="196"/>
      <c r="BP565" s="196"/>
      <c r="BQ565" s="196"/>
      <c r="BR565" s="196"/>
      <c r="BS565" s="196"/>
      <c r="BT565" s="196"/>
      <c r="BU565" s="196"/>
      <c r="BV565" s="196"/>
      <c r="BW565" s="196"/>
      <c r="BX565" s="196"/>
      <c r="BY565" s="196"/>
      <c r="BZ565" s="196"/>
      <c r="CA565" s="196"/>
      <c r="CB565" s="196"/>
      <c r="CC565" s="196"/>
      <c r="CD565" s="196"/>
      <c r="CE565" s="196"/>
      <c r="CF565" s="196"/>
      <c r="CG565" s="196"/>
      <c r="CH565" s="196"/>
      <c r="CI565" s="196"/>
      <c r="CJ565" s="196"/>
      <c r="CK565" s="196"/>
      <c r="CL565" s="196"/>
      <c r="CM565" s="196"/>
      <c r="CN565" s="196"/>
      <c r="CO565" s="196"/>
      <c r="CP565" s="196"/>
      <c r="CQ565" s="196"/>
      <c r="CR565" s="196"/>
      <c r="CS565" s="196"/>
      <c r="CT565" s="196"/>
      <c r="CU565" s="196"/>
      <c r="CV565" s="196"/>
      <c r="CW565" s="196"/>
      <c r="CX565" s="196"/>
      <c r="CY565" s="196"/>
      <c r="CZ565" s="196"/>
      <c r="DA565" s="196"/>
      <c r="DB565" s="196"/>
      <c r="DC565" s="196"/>
      <c r="DD565" s="196"/>
      <c r="DE565" s="196"/>
      <c r="DF565" s="196"/>
      <c r="DG565" s="196"/>
      <c r="DH565" s="196"/>
      <c r="DI565" s="196"/>
    </row>
    <row r="566" spans="1:121"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6"/>
      <c r="BN566" s="196"/>
      <c r="BO566" s="196"/>
      <c r="BP566" s="196"/>
      <c r="BQ566" s="196"/>
      <c r="BR566" s="196"/>
      <c r="BS566" s="196"/>
      <c r="BT566" s="196"/>
      <c r="BU566" s="196"/>
      <c r="BV566" s="196"/>
      <c r="BW566" s="196"/>
      <c r="BX566" s="196"/>
      <c r="BY566" s="196"/>
      <c r="BZ566" s="196"/>
      <c r="CA566" s="196"/>
      <c r="CB566" s="196"/>
      <c r="CC566" s="196"/>
      <c r="CD566" s="196"/>
      <c r="CE566" s="196"/>
      <c r="CF566" s="196"/>
      <c r="CG566" s="196"/>
      <c r="CH566" s="196"/>
      <c r="CI566" s="196"/>
      <c r="CJ566" s="196"/>
      <c r="CK566" s="196"/>
      <c r="CL566" s="196"/>
      <c r="CM566" s="196"/>
      <c r="CN566" s="196"/>
      <c r="CO566" s="196"/>
      <c r="CP566" s="196"/>
      <c r="CQ566" s="196"/>
      <c r="CR566" s="196"/>
      <c r="CS566" s="196"/>
      <c r="CT566" s="196"/>
      <c r="CU566" s="196"/>
      <c r="CV566" s="196"/>
      <c r="CW566" s="196"/>
      <c r="CX566" s="196"/>
      <c r="CY566" s="196"/>
      <c r="CZ566" s="196"/>
      <c r="DA566" s="196"/>
      <c r="DB566" s="196"/>
      <c r="DC566" s="196"/>
      <c r="DD566" s="196"/>
      <c r="DE566" s="196"/>
      <c r="DF566" s="196"/>
      <c r="DG566" s="196"/>
      <c r="DH566" s="196"/>
      <c r="DI566" s="196"/>
    </row>
    <row r="567" spans="1:121"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6"/>
      <c r="BN567" s="196"/>
      <c r="BO567" s="196"/>
      <c r="BP567" s="196"/>
      <c r="BQ567" s="196"/>
      <c r="BR567" s="196"/>
      <c r="BS567" s="196"/>
      <c r="BT567" s="196"/>
      <c r="BU567" s="196"/>
      <c r="BV567" s="196"/>
      <c r="BW567" s="196"/>
      <c r="BX567" s="196"/>
      <c r="BY567" s="196"/>
      <c r="BZ567" s="196"/>
      <c r="CA567" s="196"/>
      <c r="CB567" s="196"/>
      <c r="CC567" s="196"/>
      <c r="CD567" s="196"/>
      <c r="CE567" s="196"/>
      <c r="CF567" s="196"/>
      <c r="CG567" s="196"/>
      <c r="CH567" s="196"/>
      <c r="CI567" s="196"/>
      <c r="CJ567" s="196"/>
      <c r="CK567" s="196"/>
      <c r="CL567" s="196"/>
      <c r="CM567" s="196"/>
      <c r="CN567" s="196"/>
      <c r="CO567" s="196"/>
      <c r="CP567" s="196"/>
      <c r="CQ567" s="196"/>
      <c r="CR567" s="196"/>
      <c r="CS567" s="196"/>
      <c r="CT567" s="196"/>
      <c r="CU567" s="196"/>
      <c r="CV567" s="196"/>
      <c r="CW567" s="196"/>
      <c r="CX567" s="196"/>
      <c r="CY567" s="196"/>
      <c r="CZ567" s="196"/>
      <c r="DA567" s="196"/>
      <c r="DB567" s="196"/>
      <c r="DC567" s="196"/>
      <c r="DD567" s="196"/>
      <c r="DE567" s="196"/>
      <c r="DF567" s="196"/>
      <c r="DG567" s="196"/>
      <c r="DH567" s="196"/>
      <c r="DI567" s="196"/>
    </row>
    <row r="568" spans="1:121"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6"/>
      <c r="BN568" s="196"/>
      <c r="BO568" s="196"/>
      <c r="BP568" s="196"/>
      <c r="BQ568" s="196"/>
      <c r="BR568" s="196"/>
      <c r="BS568" s="196"/>
      <c r="BT568" s="196"/>
      <c r="BU568" s="196"/>
      <c r="BV568" s="196"/>
      <c r="BW568" s="196"/>
      <c r="BX568" s="196"/>
      <c r="BY568" s="196"/>
      <c r="BZ568" s="196"/>
      <c r="CA568" s="196"/>
      <c r="CB568" s="196"/>
      <c r="CC568" s="196"/>
      <c r="CD568" s="196"/>
      <c r="CE568" s="196"/>
      <c r="CF568" s="196"/>
      <c r="CG568" s="196"/>
      <c r="CH568" s="196"/>
      <c r="CI568" s="196"/>
      <c r="CJ568" s="196"/>
      <c r="CK568" s="196"/>
      <c r="CL568" s="196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</row>
    <row r="569" spans="1:121"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6"/>
      <c r="BN569" s="196"/>
      <c r="BO569" s="196"/>
      <c r="BP569" s="196"/>
      <c r="BQ569" s="196"/>
      <c r="BR569" s="196"/>
      <c r="BS569" s="196"/>
      <c r="BT569" s="196"/>
      <c r="BU569" s="196"/>
      <c r="BV569" s="196"/>
      <c r="BW569" s="196"/>
      <c r="BX569" s="196"/>
      <c r="BY569" s="196"/>
      <c r="BZ569" s="196"/>
      <c r="CA569" s="196"/>
      <c r="CB569" s="196"/>
      <c r="CC569" s="196"/>
      <c r="CD569" s="196"/>
      <c r="CE569" s="196"/>
      <c r="CF569" s="196"/>
      <c r="CG569" s="196"/>
      <c r="CH569" s="196"/>
      <c r="CI569" s="196"/>
      <c r="CJ569" s="196"/>
      <c r="CK569" s="196"/>
      <c r="CL569" s="196"/>
      <c r="CM569" s="196"/>
      <c r="CN569" s="196"/>
      <c r="CO569" s="196"/>
      <c r="CP569" s="196"/>
      <c r="CQ569" s="196"/>
      <c r="CR569" s="196"/>
      <c r="CS569" s="196"/>
      <c r="CT569" s="196"/>
      <c r="CU569" s="196"/>
      <c r="CV569" s="196"/>
      <c r="CW569" s="196"/>
      <c r="CX569" s="196"/>
      <c r="CY569" s="196"/>
      <c r="CZ569" s="196"/>
      <c r="DA569" s="196"/>
      <c r="DB569" s="196"/>
      <c r="DC569" s="196"/>
      <c r="DD569" s="196"/>
      <c r="DE569" s="196"/>
      <c r="DF569" s="196"/>
      <c r="DG569" s="196"/>
      <c r="DH569" s="196"/>
      <c r="DI569" s="196"/>
    </row>
    <row r="570" spans="1:121"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6"/>
      <c r="BN570" s="196"/>
      <c r="BO570" s="196"/>
      <c r="BP570" s="196"/>
      <c r="BQ570" s="196"/>
      <c r="BR570" s="196"/>
      <c r="BS570" s="196"/>
      <c r="BT570" s="196"/>
      <c r="BU570" s="196"/>
      <c r="BV570" s="196"/>
      <c r="BW570" s="196"/>
      <c r="BX570" s="196"/>
      <c r="BY570" s="196"/>
      <c r="BZ570" s="196"/>
      <c r="CA570" s="196"/>
      <c r="CB570" s="196"/>
      <c r="CC570" s="196"/>
      <c r="CD570" s="196"/>
      <c r="CE570" s="196"/>
      <c r="CF570" s="196"/>
      <c r="CG570" s="196"/>
      <c r="CH570" s="196"/>
      <c r="CI570" s="196"/>
      <c r="CJ570" s="196"/>
      <c r="CK570" s="196"/>
      <c r="CL570" s="196"/>
      <c r="CM570" s="196"/>
      <c r="CN570" s="196"/>
      <c r="CO570" s="196"/>
      <c r="CP570" s="196"/>
      <c r="CQ570" s="196"/>
      <c r="CR570" s="196"/>
      <c r="CS570" s="196"/>
      <c r="CT570" s="196"/>
      <c r="CU570" s="196"/>
      <c r="CV570" s="196"/>
      <c r="CW570" s="196"/>
      <c r="CX570" s="196"/>
      <c r="CY570" s="196"/>
      <c r="CZ570" s="196"/>
      <c r="DA570" s="196"/>
      <c r="DB570" s="196"/>
      <c r="DC570" s="196"/>
      <c r="DD570" s="196"/>
      <c r="DE570" s="196"/>
      <c r="DF570" s="196"/>
      <c r="DG570" s="196"/>
      <c r="DH570" s="196"/>
      <c r="DI570" s="196"/>
    </row>
    <row r="571" spans="1:121"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196"/>
      <c r="BN571" s="196"/>
      <c r="BO571" s="196"/>
      <c r="BP571" s="196"/>
      <c r="BQ571" s="196"/>
      <c r="BR571" s="196"/>
      <c r="BS571" s="196"/>
      <c r="BT571" s="196"/>
      <c r="BU571" s="196"/>
      <c r="BV571" s="196"/>
      <c r="BW571" s="196"/>
      <c r="BX571" s="196"/>
      <c r="BY571" s="196"/>
      <c r="BZ571" s="196"/>
      <c r="CA571" s="196"/>
      <c r="CB571" s="196"/>
      <c r="CC571" s="196"/>
      <c r="CD571" s="196"/>
      <c r="CE571" s="196"/>
      <c r="CF571" s="196"/>
      <c r="CG571" s="196"/>
      <c r="CH571" s="196"/>
      <c r="CI571" s="196"/>
      <c r="CJ571" s="196"/>
      <c r="CK571" s="196"/>
      <c r="CL571" s="196"/>
      <c r="CM571" s="196"/>
      <c r="CN571" s="196"/>
      <c r="CO571" s="196"/>
      <c r="CP571" s="196"/>
      <c r="CQ571" s="196"/>
      <c r="CR571" s="196"/>
      <c r="CS571" s="196"/>
      <c r="CT571" s="196"/>
      <c r="CU571" s="196"/>
      <c r="CV571" s="196"/>
      <c r="CW571" s="196"/>
      <c r="CX571" s="196"/>
      <c r="CY571" s="196"/>
      <c r="CZ571" s="196"/>
      <c r="DA571" s="196"/>
      <c r="DB571" s="196"/>
      <c r="DC571" s="196"/>
      <c r="DD571" s="196"/>
      <c r="DE571" s="196"/>
      <c r="DF571" s="196"/>
      <c r="DG571" s="196"/>
      <c r="DH571" s="196"/>
      <c r="DI571" s="196"/>
    </row>
    <row r="572" spans="1:121"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196"/>
      <c r="BN572" s="196"/>
      <c r="BO572" s="196"/>
      <c r="BP572" s="196"/>
      <c r="BQ572" s="196"/>
      <c r="BR572" s="196"/>
      <c r="BS572" s="196"/>
      <c r="BT572" s="196"/>
      <c r="BU572" s="196"/>
      <c r="BV572" s="196"/>
      <c r="BW572" s="196"/>
      <c r="BX572" s="196"/>
      <c r="BY572" s="196"/>
      <c r="BZ572" s="196"/>
      <c r="CA572" s="196"/>
      <c r="CB572" s="196"/>
      <c r="CC572" s="196"/>
      <c r="CD572" s="196"/>
      <c r="CE572" s="196"/>
      <c r="CF572" s="196"/>
      <c r="CG572" s="196"/>
      <c r="CH572" s="196"/>
      <c r="CI572" s="196"/>
      <c r="CJ572" s="196"/>
      <c r="CK572" s="196"/>
      <c r="CL572" s="196"/>
      <c r="CM572" s="196"/>
      <c r="CN572" s="196"/>
      <c r="CO572" s="196"/>
      <c r="CP572" s="196"/>
      <c r="CQ572" s="196"/>
      <c r="CR572" s="196"/>
      <c r="CS572" s="196"/>
      <c r="CT572" s="196"/>
      <c r="CU572" s="196"/>
      <c r="CV572" s="196"/>
      <c r="CW572" s="196"/>
      <c r="CX572" s="196"/>
      <c r="CY572" s="196"/>
      <c r="CZ572" s="196"/>
      <c r="DA572" s="196"/>
      <c r="DB572" s="196"/>
      <c r="DC572" s="196"/>
      <c r="DD572" s="196"/>
      <c r="DE572" s="196"/>
      <c r="DF572" s="196"/>
      <c r="DG572" s="196"/>
      <c r="DH572" s="196"/>
      <c r="DI572" s="196"/>
    </row>
    <row r="573" spans="1:121"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196"/>
      <c r="AT573" s="196"/>
      <c r="AU573" s="196"/>
      <c r="AV573" s="196"/>
      <c r="AW573" s="196"/>
      <c r="AX573" s="196"/>
      <c r="AY573" s="196"/>
      <c r="AZ573" s="196"/>
      <c r="BA573" s="196"/>
      <c r="BB573" s="196"/>
      <c r="BC573" s="196"/>
      <c r="BD573" s="196"/>
      <c r="BE573" s="196"/>
      <c r="BF573" s="196"/>
      <c r="BG573" s="196"/>
      <c r="BH573" s="196"/>
      <c r="BI573" s="196"/>
      <c r="BJ573" s="196"/>
      <c r="BK573" s="196"/>
      <c r="BL573" s="196"/>
      <c r="BM573" s="196"/>
      <c r="BN573" s="196"/>
      <c r="BO573" s="196"/>
      <c r="BP573" s="196"/>
      <c r="BQ573" s="196"/>
      <c r="BR573" s="196"/>
      <c r="BS573" s="196"/>
      <c r="BT573" s="196"/>
      <c r="BU573" s="196"/>
      <c r="BV573" s="196"/>
      <c r="BW573" s="196"/>
      <c r="BX573" s="196"/>
      <c r="BY573" s="196"/>
      <c r="BZ573" s="196"/>
      <c r="CA573" s="196"/>
      <c r="CB573" s="196"/>
      <c r="CC573" s="196"/>
      <c r="CD573" s="196"/>
      <c r="CE573" s="196"/>
      <c r="CF573" s="196"/>
      <c r="CG573" s="196"/>
      <c r="CH573" s="196"/>
      <c r="CI573" s="196"/>
      <c r="CJ573" s="196"/>
      <c r="CK573" s="196"/>
      <c r="CL573" s="196"/>
      <c r="CM573" s="196"/>
      <c r="CN573" s="196"/>
      <c r="CO573" s="196"/>
      <c r="CP573" s="196"/>
      <c r="CQ573" s="196"/>
      <c r="CR573" s="196"/>
      <c r="CS573" s="196"/>
      <c r="CT573" s="196"/>
      <c r="CU573" s="196"/>
      <c r="CV573" s="196"/>
      <c r="CW573" s="196"/>
      <c r="CX573" s="196"/>
      <c r="CY573" s="196"/>
      <c r="CZ573" s="196"/>
      <c r="DA573" s="196"/>
      <c r="DB573" s="196"/>
      <c r="DC573" s="196"/>
      <c r="DD573" s="196"/>
      <c r="DE573" s="196"/>
      <c r="DF573" s="196"/>
      <c r="DG573" s="196"/>
      <c r="DH573" s="196"/>
      <c r="DI573" s="196"/>
    </row>
    <row r="574" spans="1:121"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96"/>
      <c r="AT574" s="196"/>
      <c r="AU574" s="196"/>
      <c r="AV574" s="196"/>
      <c r="AW574" s="196"/>
      <c r="AX574" s="196"/>
      <c r="AY574" s="196"/>
      <c r="AZ574" s="196"/>
      <c r="BA574" s="196"/>
      <c r="BB574" s="196"/>
      <c r="BC574" s="196"/>
      <c r="BD574" s="196"/>
      <c r="BE574" s="196"/>
      <c r="BF574" s="196"/>
      <c r="BG574" s="196"/>
      <c r="BH574" s="196"/>
      <c r="BI574" s="196"/>
      <c r="BJ574" s="196"/>
      <c r="BK574" s="196"/>
      <c r="BL574" s="196"/>
      <c r="BM574" s="196"/>
      <c r="BN574" s="196"/>
      <c r="BO574" s="196"/>
      <c r="BP574" s="196"/>
      <c r="BQ574" s="196"/>
      <c r="BR574" s="196"/>
      <c r="BS574" s="196"/>
      <c r="BT574" s="196"/>
      <c r="BU574" s="196"/>
      <c r="BV574" s="196"/>
      <c r="BW574" s="196"/>
      <c r="BX574" s="196"/>
      <c r="BY574" s="196"/>
      <c r="BZ574" s="196"/>
      <c r="CA574" s="196"/>
      <c r="CB574" s="196"/>
      <c r="CC574" s="196"/>
      <c r="CD574" s="196"/>
      <c r="CE574" s="196"/>
      <c r="CF574" s="196"/>
      <c r="CG574" s="196"/>
      <c r="CH574" s="196"/>
      <c r="CI574" s="196"/>
      <c r="CJ574" s="196"/>
      <c r="CK574" s="196"/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</row>
    <row r="575" spans="1:121"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  <c r="BJ575" s="196"/>
      <c r="BK575" s="196"/>
      <c r="BL575" s="196"/>
      <c r="BM575" s="196"/>
      <c r="BN575" s="196"/>
      <c r="BO575" s="196"/>
      <c r="BP575" s="196"/>
      <c r="BQ575" s="196"/>
      <c r="BR575" s="196"/>
      <c r="BS575" s="196"/>
      <c r="BT575" s="196"/>
      <c r="BU575" s="196"/>
      <c r="BV575" s="196"/>
      <c r="BW575" s="196"/>
      <c r="BX575" s="196"/>
      <c r="BY575" s="196"/>
      <c r="BZ575" s="196"/>
      <c r="CA575" s="196"/>
      <c r="CB575" s="196"/>
      <c r="CC575" s="196"/>
      <c r="CD575" s="196"/>
      <c r="CE575" s="196"/>
      <c r="CF575" s="196"/>
      <c r="CG575" s="196"/>
      <c r="CH575" s="196"/>
      <c r="CI575" s="196"/>
      <c r="CJ575" s="196"/>
      <c r="CK575" s="196"/>
      <c r="CL575" s="196"/>
      <c r="CM575" s="196"/>
      <c r="CN575" s="196"/>
      <c r="CO575" s="196"/>
      <c r="CP575" s="196"/>
      <c r="CQ575" s="196"/>
      <c r="CR575" s="196"/>
      <c r="CS575" s="196"/>
      <c r="CT575" s="196"/>
      <c r="CU575" s="196"/>
      <c r="CV575" s="196"/>
      <c r="CW575" s="196"/>
      <c r="CX575" s="196"/>
      <c r="CY575" s="196"/>
      <c r="CZ575" s="196"/>
      <c r="DA575" s="196"/>
      <c r="DB575" s="196"/>
      <c r="DC575" s="196"/>
      <c r="DD575" s="196"/>
      <c r="DE575" s="196"/>
      <c r="DF575" s="196"/>
      <c r="DG575" s="196"/>
      <c r="DH575" s="196"/>
      <c r="DI575" s="196"/>
    </row>
    <row r="576" spans="1:121">
      <c r="H576" s="196"/>
      <c r="I576" s="196"/>
      <c r="J576" s="196"/>
      <c r="K576" s="196"/>
      <c r="L576" s="196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96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  <c r="BJ576" s="196"/>
      <c r="BK576" s="196"/>
      <c r="BL576" s="196"/>
      <c r="BM576" s="196"/>
      <c r="BN576" s="196"/>
      <c r="BO576" s="196"/>
      <c r="BP576" s="196"/>
      <c r="BQ576" s="196"/>
      <c r="BR576" s="196"/>
      <c r="BS576" s="196"/>
      <c r="BT576" s="196"/>
      <c r="BU576" s="196"/>
      <c r="BV576" s="196"/>
      <c r="BW576" s="196"/>
      <c r="BX576" s="196"/>
      <c r="BY576" s="196"/>
      <c r="BZ576" s="196"/>
      <c r="CA576" s="196"/>
      <c r="CB576" s="196"/>
      <c r="CC576" s="196"/>
      <c r="CD576" s="196"/>
      <c r="CE576" s="196"/>
      <c r="CF576" s="196"/>
      <c r="CG576" s="196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</row>
    <row r="577" spans="1:121"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6"/>
      <c r="T577" s="196"/>
      <c r="U577" s="196"/>
      <c r="V577" s="196"/>
      <c r="W577" s="196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  <c r="BJ577" s="196"/>
      <c r="BK577" s="196"/>
      <c r="BL577" s="196"/>
      <c r="BM577" s="196"/>
      <c r="BN577" s="196"/>
      <c r="BO577" s="196"/>
      <c r="BP577" s="196"/>
      <c r="BQ577" s="196"/>
      <c r="BR577" s="196"/>
      <c r="BS577" s="196"/>
      <c r="BT577" s="196"/>
      <c r="BU577" s="196"/>
      <c r="BV577" s="196"/>
      <c r="BW577" s="196"/>
      <c r="BX577" s="196"/>
      <c r="BY577" s="196"/>
      <c r="BZ577" s="196"/>
      <c r="CA577" s="196"/>
      <c r="CB577" s="196"/>
      <c r="CC577" s="196"/>
      <c r="CD577" s="196"/>
      <c r="CE577" s="196"/>
      <c r="CF577" s="196"/>
      <c r="CG577" s="196"/>
      <c r="CH577" s="196"/>
      <c r="CI577" s="196"/>
      <c r="CJ577" s="196"/>
      <c r="CK577" s="196"/>
      <c r="CL577" s="196"/>
      <c r="CM577" s="196"/>
      <c r="CN577" s="196"/>
      <c r="CO577" s="196"/>
      <c r="CP577" s="196"/>
      <c r="CQ577" s="196"/>
      <c r="CR577" s="196"/>
      <c r="CS577" s="196"/>
      <c r="CT577" s="196"/>
      <c r="CU577" s="196"/>
      <c r="CV577" s="196"/>
      <c r="CW577" s="196"/>
      <c r="CX577" s="196"/>
      <c r="CY577" s="196"/>
      <c r="CZ577" s="196"/>
      <c r="DA577" s="196"/>
      <c r="DB577" s="196"/>
      <c r="DC577" s="196"/>
      <c r="DD577" s="196"/>
      <c r="DE577" s="196"/>
      <c r="DF577" s="196"/>
      <c r="DG577" s="196"/>
      <c r="DH577" s="196"/>
      <c r="DI577" s="196"/>
    </row>
    <row r="578" spans="1:121"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6"/>
      <c r="AT578" s="196"/>
      <c r="AU578" s="196"/>
      <c r="AV578" s="196"/>
      <c r="AW578" s="196"/>
      <c r="AX578" s="196"/>
      <c r="AY578" s="196"/>
      <c r="AZ578" s="196"/>
      <c r="BA578" s="196"/>
      <c r="BB578" s="196"/>
      <c r="BC578" s="196"/>
      <c r="BD578" s="196"/>
      <c r="BE578" s="196"/>
      <c r="BF578" s="196"/>
      <c r="BG578" s="196"/>
      <c r="BH578" s="196"/>
      <c r="BI578" s="196"/>
      <c r="BJ578" s="196"/>
      <c r="BK578" s="196"/>
      <c r="BL578" s="196"/>
      <c r="BM578" s="196"/>
      <c r="BN578" s="196"/>
      <c r="BO578" s="196"/>
      <c r="BP578" s="196"/>
      <c r="BQ578" s="196"/>
      <c r="BR578" s="196"/>
      <c r="BS578" s="196"/>
      <c r="BT578" s="196"/>
      <c r="BU578" s="196"/>
      <c r="BV578" s="196"/>
      <c r="BW578" s="196"/>
      <c r="BX578" s="196"/>
      <c r="BY578" s="196"/>
      <c r="BZ578" s="196"/>
      <c r="CA578" s="196"/>
      <c r="CB578" s="196"/>
      <c r="CC578" s="196"/>
      <c r="CD578" s="196"/>
      <c r="CE578" s="196"/>
      <c r="CF578" s="196"/>
      <c r="CG578" s="196"/>
      <c r="CH578" s="196"/>
      <c r="CI578" s="196"/>
      <c r="CJ578" s="196"/>
      <c r="CK578" s="196"/>
      <c r="CL578" s="196"/>
      <c r="CM578" s="196"/>
      <c r="CN578" s="196"/>
      <c r="CO578" s="196"/>
      <c r="CP578" s="196"/>
      <c r="CQ578" s="196"/>
      <c r="CR578" s="196"/>
      <c r="CS578" s="196"/>
      <c r="CT578" s="196"/>
      <c r="CU578" s="196"/>
      <c r="CV578" s="196"/>
      <c r="CW578" s="196"/>
      <c r="CX578" s="196"/>
      <c r="CY578" s="196"/>
      <c r="CZ578" s="196"/>
      <c r="DA578" s="196"/>
      <c r="DB578" s="196"/>
      <c r="DC578" s="196"/>
      <c r="DD578" s="196"/>
      <c r="DE578" s="196"/>
      <c r="DF578" s="196"/>
      <c r="DG578" s="196"/>
      <c r="DH578" s="196"/>
      <c r="DI578" s="196"/>
    </row>
    <row r="579" spans="1:121"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6"/>
      <c r="AT579" s="196"/>
      <c r="AU579" s="196"/>
      <c r="AV579" s="196"/>
      <c r="AW579" s="196"/>
      <c r="AX579" s="196"/>
      <c r="AY579" s="196"/>
      <c r="AZ579" s="196"/>
      <c r="BA579" s="196"/>
      <c r="BB579" s="196"/>
      <c r="BC579" s="196"/>
      <c r="BD579" s="196"/>
      <c r="BE579" s="196"/>
      <c r="BF579" s="196"/>
      <c r="BG579" s="196"/>
      <c r="BH579" s="196"/>
      <c r="BI579" s="196"/>
      <c r="BJ579" s="196"/>
      <c r="BK579" s="196"/>
      <c r="BL579" s="196"/>
      <c r="BM579" s="196"/>
      <c r="BN579" s="196"/>
      <c r="BO579" s="196"/>
      <c r="BP579" s="196"/>
      <c r="BQ579" s="196"/>
      <c r="BR579" s="196"/>
      <c r="BS579" s="196"/>
      <c r="BT579" s="196"/>
      <c r="BU579" s="196"/>
      <c r="BV579" s="196"/>
      <c r="BW579" s="196"/>
      <c r="BX579" s="196"/>
      <c r="BY579" s="196"/>
      <c r="BZ579" s="196"/>
      <c r="CA579" s="196"/>
      <c r="CB579" s="196"/>
      <c r="CC579" s="196"/>
      <c r="CD579" s="196"/>
      <c r="CE579" s="196"/>
      <c r="CF579" s="196"/>
      <c r="CG579" s="196"/>
      <c r="CH579" s="196"/>
      <c r="CI579" s="196"/>
      <c r="CJ579" s="196"/>
      <c r="CK579" s="196"/>
      <c r="CL579" s="196"/>
      <c r="CM579" s="196"/>
      <c r="CN579" s="196"/>
      <c r="CO579" s="196"/>
      <c r="CP579" s="196"/>
      <c r="CQ579" s="196"/>
      <c r="CR579" s="196"/>
      <c r="CS579" s="196"/>
      <c r="CT579" s="196"/>
      <c r="CU579" s="196"/>
      <c r="CV579" s="196"/>
      <c r="CW579" s="196"/>
      <c r="CX579" s="196"/>
      <c r="CY579" s="196"/>
      <c r="CZ579" s="196"/>
      <c r="DA579" s="196"/>
      <c r="DB579" s="196"/>
      <c r="DC579" s="196"/>
      <c r="DD579" s="196"/>
      <c r="DE579" s="196"/>
      <c r="DF579" s="196"/>
      <c r="DG579" s="196"/>
      <c r="DH579" s="196"/>
      <c r="DI579" s="196"/>
    </row>
    <row r="580" spans="1:121">
      <c r="H580" s="196"/>
      <c r="I580" s="196"/>
      <c r="J580" s="196"/>
      <c r="K580" s="196"/>
      <c r="L580" s="196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6"/>
      <c r="AT580" s="196"/>
      <c r="AU580" s="196"/>
      <c r="AV580" s="196"/>
      <c r="AW580" s="196"/>
      <c r="AX580" s="196"/>
      <c r="AY580" s="196"/>
      <c r="AZ580" s="196"/>
      <c r="BA580" s="196"/>
      <c r="BB580" s="196"/>
      <c r="BC580" s="196"/>
      <c r="BD580" s="196"/>
      <c r="BE580" s="196"/>
      <c r="BF580" s="196"/>
      <c r="BG580" s="196"/>
      <c r="BH580" s="196"/>
      <c r="BI580" s="196"/>
      <c r="BJ580" s="196"/>
      <c r="BK580" s="196"/>
      <c r="BL580" s="196"/>
      <c r="BM580" s="196"/>
      <c r="BN580" s="196"/>
      <c r="BO580" s="196"/>
      <c r="BP580" s="196"/>
      <c r="BQ580" s="196"/>
      <c r="BR580" s="196"/>
      <c r="BS580" s="196"/>
      <c r="BT580" s="196"/>
      <c r="BU580" s="196"/>
      <c r="BV580" s="196"/>
      <c r="BW580" s="196"/>
      <c r="BX580" s="196"/>
      <c r="BY580" s="196"/>
      <c r="BZ580" s="196"/>
      <c r="CA580" s="196"/>
      <c r="CB580" s="196"/>
      <c r="CC580" s="196"/>
      <c r="CD580" s="196"/>
      <c r="CE580" s="196"/>
      <c r="CF580" s="196"/>
      <c r="CG580" s="196"/>
      <c r="CH580" s="196"/>
      <c r="CI580" s="196"/>
      <c r="CJ580" s="196"/>
      <c r="CK580" s="196"/>
      <c r="CL580" s="196"/>
      <c r="CM580" s="196"/>
      <c r="CN580" s="196"/>
      <c r="CO580" s="196"/>
      <c r="CP580" s="196"/>
      <c r="CQ580" s="196"/>
      <c r="CR580" s="196"/>
      <c r="CS580" s="196"/>
      <c r="CT580" s="196"/>
      <c r="CU580" s="196"/>
      <c r="CV580" s="196"/>
      <c r="CW580" s="196"/>
      <c r="CX580" s="196"/>
      <c r="CY580" s="196"/>
      <c r="CZ580" s="196"/>
      <c r="DA580" s="196"/>
      <c r="DB580" s="196"/>
      <c r="DC580" s="196"/>
      <c r="DD580" s="196"/>
      <c r="DE580" s="196"/>
      <c r="DF580" s="196"/>
      <c r="DG580" s="196"/>
      <c r="DH580" s="196"/>
      <c r="DI580" s="196"/>
    </row>
    <row r="581" spans="1:121"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6"/>
      <c r="AT581" s="196"/>
      <c r="AU581" s="196"/>
      <c r="AV581" s="196"/>
      <c r="AW581" s="196"/>
      <c r="AX581" s="196"/>
      <c r="AY581" s="196"/>
      <c r="AZ581" s="196"/>
      <c r="BA581" s="196"/>
      <c r="BB581" s="196"/>
      <c r="BC581" s="196"/>
      <c r="BD581" s="196"/>
      <c r="BE581" s="196"/>
      <c r="BF581" s="196"/>
      <c r="BG581" s="196"/>
      <c r="BH581" s="196"/>
      <c r="BI581" s="196"/>
      <c r="BJ581" s="196"/>
      <c r="BK581" s="196"/>
      <c r="BL581" s="196"/>
      <c r="BM581" s="196"/>
      <c r="BN581" s="196"/>
      <c r="BO581" s="196"/>
      <c r="BP581" s="196"/>
      <c r="BQ581" s="196"/>
      <c r="BR581" s="196"/>
      <c r="BS581" s="196"/>
      <c r="BT581" s="196"/>
      <c r="BU581" s="196"/>
      <c r="BV581" s="196"/>
      <c r="BW581" s="196"/>
      <c r="BX581" s="196"/>
      <c r="BY581" s="196"/>
      <c r="BZ581" s="196"/>
      <c r="CA581" s="196"/>
      <c r="CB581" s="196"/>
      <c r="CC581" s="196"/>
      <c r="CD581" s="196"/>
      <c r="CE581" s="196"/>
      <c r="CF581" s="196"/>
      <c r="CG581" s="196"/>
      <c r="CH581" s="196"/>
      <c r="CI581" s="196"/>
      <c r="CJ581" s="196"/>
      <c r="CK581" s="196"/>
      <c r="CL581" s="196"/>
      <c r="CM581" s="196"/>
      <c r="CN581" s="196"/>
      <c r="CO581" s="196"/>
      <c r="CP581" s="196"/>
      <c r="CQ581" s="196"/>
      <c r="CR581" s="196"/>
      <c r="CS581" s="196"/>
      <c r="CT581" s="196"/>
      <c r="CU581" s="196"/>
      <c r="CV581" s="196"/>
      <c r="CW581" s="196"/>
      <c r="CX581" s="196"/>
      <c r="CY581" s="196"/>
      <c r="CZ581" s="196"/>
      <c r="DA581" s="196"/>
      <c r="DB581" s="196"/>
      <c r="DC581" s="196"/>
      <c r="DD581" s="196"/>
      <c r="DE581" s="196"/>
      <c r="DF581" s="196"/>
      <c r="DG581" s="196"/>
      <c r="DH581" s="196"/>
      <c r="DI581" s="196"/>
    </row>
    <row r="582" spans="1:121">
      <c r="H582" s="196"/>
      <c r="I582" s="196"/>
      <c r="J582" s="196"/>
      <c r="K582" s="196"/>
      <c r="L582" s="196"/>
      <c r="M582" s="196"/>
      <c r="N582" s="196"/>
      <c r="O582" s="196"/>
      <c r="P582" s="196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6"/>
      <c r="AT582" s="196"/>
      <c r="AU582" s="196"/>
      <c r="AV582" s="196"/>
      <c r="AW582" s="196"/>
      <c r="AX582" s="196"/>
      <c r="AY582" s="196"/>
      <c r="AZ582" s="196"/>
      <c r="BA582" s="196"/>
      <c r="BB582" s="196"/>
      <c r="BC582" s="196"/>
      <c r="BD582" s="196"/>
      <c r="BE582" s="196"/>
      <c r="BF582" s="196"/>
      <c r="BG582" s="196"/>
      <c r="BH582" s="196"/>
      <c r="BI582" s="196"/>
      <c r="BJ582" s="196"/>
      <c r="BK582" s="196"/>
      <c r="BL582" s="196"/>
      <c r="BM582" s="196"/>
      <c r="BN582" s="196"/>
      <c r="BO582" s="196"/>
      <c r="BP582" s="196"/>
      <c r="BQ582" s="196"/>
      <c r="BR582" s="196"/>
      <c r="BS582" s="196"/>
      <c r="BT582" s="196"/>
      <c r="BU582" s="196"/>
      <c r="BV582" s="196"/>
      <c r="BW582" s="196"/>
      <c r="BX582" s="196"/>
      <c r="BY582" s="196"/>
      <c r="BZ582" s="196"/>
      <c r="CA582" s="196"/>
      <c r="CB582" s="196"/>
      <c r="CC582" s="196"/>
      <c r="CD582" s="196"/>
      <c r="CE582" s="196"/>
      <c r="CF582" s="196"/>
      <c r="CG582" s="196"/>
      <c r="CH582" s="196"/>
      <c r="CI582" s="196"/>
      <c r="CJ582" s="196"/>
      <c r="CK582" s="196"/>
      <c r="CL582" s="196"/>
      <c r="CM582" s="196"/>
      <c r="CN582" s="196"/>
      <c r="CO582" s="196"/>
      <c r="CP582" s="196"/>
      <c r="CQ582" s="196"/>
      <c r="CR582" s="196"/>
      <c r="CS582" s="196"/>
      <c r="CT582" s="196"/>
      <c r="CU582" s="196"/>
      <c r="CV582" s="196"/>
      <c r="CW582" s="196"/>
      <c r="CX582" s="196"/>
      <c r="CY582" s="196"/>
      <c r="CZ582" s="196"/>
      <c r="DA582" s="196"/>
      <c r="DB582" s="196"/>
      <c r="DC582" s="196"/>
      <c r="DD582" s="196"/>
      <c r="DE582" s="196"/>
      <c r="DF582" s="196"/>
      <c r="DG582" s="196"/>
      <c r="DH582" s="196"/>
      <c r="DI582" s="196"/>
    </row>
    <row r="583" spans="1:121"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6"/>
      <c r="AT583" s="196"/>
      <c r="AU583" s="196"/>
      <c r="AV583" s="196"/>
      <c r="AW583" s="196"/>
      <c r="AX583" s="196"/>
      <c r="AY583" s="196"/>
      <c r="AZ583" s="196"/>
      <c r="BA583" s="196"/>
      <c r="BB583" s="196"/>
      <c r="BC583" s="196"/>
      <c r="BD583" s="196"/>
      <c r="BE583" s="196"/>
      <c r="BF583" s="196"/>
      <c r="BG583" s="196"/>
      <c r="BH583" s="196"/>
      <c r="BI583" s="196"/>
      <c r="BJ583" s="196"/>
      <c r="BK583" s="196"/>
      <c r="BL583" s="196"/>
      <c r="BM583" s="196"/>
      <c r="BN583" s="196"/>
      <c r="BO583" s="196"/>
      <c r="BP583" s="196"/>
      <c r="BQ583" s="196"/>
      <c r="BR583" s="196"/>
      <c r="BS583" s="196"/>
      <c r="BT583" s="196"/>
      <c r="BU583" s="196"/>
      <c r="BV583" s="196"/>
      <c r="BW583" s="196"/>
      <c r="BX583" s="196"/>
      <c r="BY583" s="196"/>
      <c r="BZ583" s="196"/>
      <c r="CA583" s="196"/>
      <c r="CB583" s="196"/>
      <c r="CC583" s="196"/>
      <c r="CD583" s="196"/>
      <c r="CE583" s="196"/>
      <c r="CF583" s="196"/>
      <c r="CG583" s="196"/>
      <c r="CH583" s="196"/>
      <c r="CI583" s="196"/>
      <c r="CJ583" s="196"/>
      <c r="CK583" s="196"/>
      <c r="CL583" s="196"/>
      <c r="CM583" s="196"/>
      <c r="CN583" s="196"/>
      <c r="CO583" s="196"/>
      <c r="CP583" s="196"/>
      <c r="CQ583" s="196"/>
      <c r="CR583" s="196"/>
      <c r="CS583" s="196"/>
      <c r="CT583" s="196"/>
      <c r="CU583" s="196"/>
      <c r="CV583" s="196"/>
      <c r="CW583" s="196"/>
      <c r="CX583" s="196"/>
      <c r="CY583" s="196"/>
      <c r="CZ583" s="196"/>
      <c r="DA583" s="196"/>
      <c r="DB583" s="196"/>
      <c r="DC583" s="196"/>
      <c r="DD583" s="196"/>
      <c r="DE583" s="196"/>
      <c r="DF583" s="196"/>
      <c r="DG583" s="196"/>
      <c r="DH583" s="196"/>
      <c r="DI583" s="196"/>
    </row>
    <row r="584" spans="1:121"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6"/>
      <c r="AT584" s="196"/>
      <c r="AU584" s="196"/>
      <c r="AV584" s="196"/>
      <c r="AW584" s="196"/>
      <c r="AX584" s="196"/>
      <c r="AY584" s="196"/>
      <c r="AZ584" s="196"/>
      <c r="BA584" s="196"/>
      <c r="BB584" s="196"/>
      <c r="BC584" s="196"/>
      <c r="BD584" s="196"/>
      <c r="BE584" s="196"/>
      <c r="BF584" s="196"/>
      <c r="BG584" s="196"/>
      <c r="BH584" s="196"/>
      <c r="BI584" s="196"/>
      <c r="BJ584" s="196"/>
      <c r="BK584" s="196"/>
      <c r="BL584" s="196"/>
      <c r="BM584" s="196"/>
      <c r="BN584" s="196"/>
      <c r="BO584" s="196"/>
      <c r="BP584" s="196"/>
      <c r="BQ584" s="196"/>
      <c r="BR584" s="196"/>
      <c r="BS584" s="196"/>
      <c r="BT584" s="196"/>
      <c r="BU584" s="196"/>
      <c r="BV584" s="196"/>
      <c r="BW584" s="196"/>
      <c r="BX584" s="196"/>
      <c r="BY584" s="196"/>
      <c r="BZ584" s="196"/>
      <c r="CA584" s="196"/>
      <c r="CB584" s="196"/>
      <c r="CC584" s="196"/>
      <c r="CD584" s="196"/>
      <c r="CE584" s="196"/>
      <c r="CF584" s="196"/>
      <c r="CG584" s="196"/>
      <c r="CH584" s="196"/>
      <c r="CI584" s="196"/>
      <c r="CJ584" s="196"/>
      <c r="CK584" s="196"/>
      <c r="CL584" s="196"/>
      <c r="CM584" s="196"/>
      <c r="CN584" s="196"/>
      <c r="CO584" s="196"/>
      <c r="CP584" s="196"/>
      <c r="CQ584" s="196"/>
      <c r="CR584" s="196"/>
      <c r="CS584" s="196"/>
      <c r="CT584" s="196"/>
      <c r="CU584" s="196"/>
      <c r="CV584" s="196"/>
      <c r="CW584" s="196"/>
      <c r="CX584" s="196"/>
      <c r="CY584" s="196"/>
      <c r="CZ584" s="196"/>
      <c r="DA584" s="196"/>
      <c r="DB584" s="196"/>
      <c r="DC584" s="196"/>
      <c r="DD584" s="196"/>
      <c r="DE584" s="196"/>
      <c r="DF584" s="196"/>
      <c r="DG584" s="196"/>
      <c r="DH584" s="196"/>
      <c r="DI584" s="196"/>
    </row>
    <row r="585" spans="1:121"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6"/>
      <c r="AT585" s="196"/>
      <c r="AU585" s="196"/>
      <c r="AV585" s="196"/>
      <c r="AW585" s="196"/>
      <c r="AX585" s="196"/>
      <c r="AY585" s="196"/>
      <c r="AZ585" s="196"/>
      <c r="BA585" s="196"/>
      <c r="BB585" s="196"/>
      <c r="BC585" s="196"/>
      <c r="BD585" s="196"/>
      <c r="BE585" s="196"/>
      <c r="BF585" s="196"/>
      <c r="BG585" s="196"/>
      <c r="BH585" s="196"/>
      <c r="BI585" s="196"/>
      <c r="BJ585" s="196"/>
      <c r="BK585" s="196"/>
      <c r="BL585" s="196"/>
      <c r="BM585" s="196"/>
      <c r="BN585" s="196"/>
      <c r="BO585" s="196"/>
      <c r="BP585" s="196"/>
      <c r="BQ585" s="196"/>
      <c r="BR585" s="196"/>
      <c r="BS585" s="196"/>
      <c r="BT585" s="196"/>
      <c r="BU585" s="196"/>
      <c r="BV585" s="196"/>
      <c r="BW585" s="196"/>
      <c r="BX585" s="196"/>
      <c r="BY585" s="196"/>
      <c r="BZ585" s="196"/>
      <c r="CA585" s="196"/>
      <c r="CB585" s="196"/>
      <c r="CC585" s="196"/>
      <c r="CD585" s="196"/>
      <c r="CE585" s="196"/>
      <c r="CF585" s="196"/>
      <c r="CG585" s="196"/>
      <c r="CH585" s="196"/>
      <c r="CI585" s="196"/>
      <c r="CJ585" s="196"/>
      <c r="CK585" s="196"/>
      <c r="CL585" s="196"/>
      <c r="CM585" s="196"/>
      <c r="CN585" s="196"/>
      <c r="CO585" s="196"/>
      <c r="CP585" s="196"/>
      <c r="CQ585" s="196"/>
      <c r="CR585" s="196"/>
      <c r="CS585" s="196"/>
      <c r="CT585" s="196"/>
      <c r="CU585" s="196"/>
      <c r="CV585" s="196"/>
      <c r="CW585" s="196"/>
      <c r="CX585" s="196"/>
      <c r="CY585" s="196"/>
      <c r="CZ585" s="196"/>
      <c r="DA585" s="196"/>
      <c r="DB585" s="196"/>
      <c r="DC585" s="196"/>
      <c r="DD585" s="196"/>
      <c r="DE585" s="196"/>
      <c r="DF585" s="196"/>
      <c r="DG585" s="196"/>
      <c r="DH585" s="196"/>
      <c r="DI585" s="196"/>
    </row>
    <row r="586" spans="1:121">
      <c r="H586" s="196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6"/>
      <c r="AT586" s="196"/>
      <c r="AU586" s="196"/>
      <c r="AV586" s="196"/>
      <c r="AW586" s="196"/>
      <c r="AX586" s="196"/>
      <c r="AY586" s="196"/>
      <c r="AZ586" s="196"/>
      <c r="BA586" s="196"/>
      <c r="BB586" s="196"/>
      <c r="BC586" s="196"/>
      <c r="BD586" s="196"/>
      <c r="BE586" s="196"/>
      <c r="BF586" s="196"/>
      <c r="BG586" s="196"/>
      <c r="BH586" s="196"/>
      <c r="BI586" s="196"/>
      <c r="BJ586" s="196"/>
      <c r="BK586" s="196"/>
      <c r="BL586" s="196"/>
      <c r="BM586" s="196"/>
      <c r="BN586" s="196"/>
      <c r="BO586" s="196"/>
      <c r="BP586" s="196"/>
      <c r="BQ586" s="196"/>
      <c r="BR586" s="196"/>
      <c r="BS586" s="196"/>
      <c r="BT586" s="196"/>
      <c r="BU586" s="196"/>
      <c r="BV586" s="196"/>
      <c r="BW586" s="196"/>
      <c r="BX586" s="196"/>
      <c r="BY586" s="196"/>
      <c r="BZ586" s="196"/>
      <c r="CA586" s="196"/>
      <c r="CB586" s="196"/>
      <c r="CC586" s="196"/>
      <c r="CD586" s="196"/>
      <c r="CE586" s="196"/>
      <c r="CF586" s="196"/>
      <c r="CG586" s="196"/>
      <c r="CH586" s="196"/>
      <c r="CI586" s="196"/>
      <c r="CJ586" s="196"/>
      <c r="CK586" s="196"/>
      <c r="CL586" s="196"/>
      <c r="CM586" s="196"/>
      <c r="CN586" s="196"/>
      <c r="CO586" s="196"/>
      <c r="CP586" s="196"/>
      <c r="CQ586" s="196"/>
      <c r="CR586" s="196"/>
      <c r="CS586" s="196"/>
      <c r="CT586" s="196"/>
      <c r="CU586" s="196"/>
      <c r="CV586" s="196"/>
      <c r="CW586" s="196"/>
      <c r="CX586" s="196"/>
      <c r="CY586" s="196"/>
      <c r="CZ586" s="196"/>
      <c r="DA586" s="196"/>
      <c r="DB586" s="196"/>
      <c r="DC586" s="196"/>
      <c r="DD586" s="196"/>
      <c r="DE586" s="196"/>
      <c r="DF586" s="196"/>
      <c r="DG586" s="196"/>
      <c r="DH586" s="196"/>
      <c r="DI586" s="196"/>
    </row>
    <row r="587" spans="1:121"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6"/>
      <c r="AT587" s="196"/>
      <c r="AU587" s="196"/>
      <c r="AV587" s="196"/>
      <c r="AW587" s="196"/>
      <c r="AX587" s="196"/>
      <c r="AY587" s="196"/>
      <c r="AZ587" s="196"/>
      <c r="BA587" s="196"/>
      <c r="BB587" s="196"/>
      <c r="BC587" s="196"/>
      <c r="BD587" s="196"/>
      <c r="BE587" s="196"/>
      <c r="BF587" s="196"/>
      <c r="BG587" s="196"/>
      <c r="BH587" s="196"/>
      <c r="BI587" s="196"/>
      <c r="BJ587" s="196"/>
      <c r="BK587" s="196"/>
      <c r="BL587" s="196"/>
      <c r="BM587" s="196"/>
      <c r="BN587" s="196"/>
      <c r="BO587" s="196"/>
      <c r="BP587" s="196"/>
      <c r="BQ587" s="196"/>
      <c r="BR587" s="196"/>
      <c r="BS587" s="196"/>
      <c r="BT587" s="196"/>
      <c r="BU587" s="196"/>
      <c r="BV587" s="196"/>
      <c r="BW587" s="196"/>
      <c r="BX587" s="196"/>
      <c r="BY587" s="196"/>
      <c r="BZ587" s="196"/>
      <c r="CA587" s="196"/>
      <c r="CB587" s="196"/>
      <c r="CC587" s="196"/>
      <c r="CD587" s="196"/>
      <c r="CE587" s="196"/>
      <c r="CF587" s="196"/>
      <c r="CG587" s="196"/>
      <c r="CH587" s="196"/>
      <c r="CI587" s="196"/>
      <c r="CJ587" s="196"/>
      <c r="CK587" s="196"/>
      <c r="CL587" s="196"/>
      <c r="CM587" s="196"/>
      <c r="CN587" s="196"/>
      <c r="CO587" s="196"/>
      <c r="CP587" s="196"/>
      <c r="CQ587" s="196"/>
      <c r="CR587" s="196"/>
      <c r="CS587" s="196"/>
      <c r="CT587" s="196"/>
      <c r="CU587" s="196"/>
      <c r="CV587" s="196"/>
      <c r="CW587" s="196"/>
      <c r="CX587" s="196"/>
      <c r="CY587" s="196"/>
      <c r="CZ587" s="196"/>
      <c r="DA587" s="196"/>
      <c r="DB587" s="196"/>
      <c r="DC587" s="196"/>
      <c r="DD587" s="196"/>
      <c r="DE587" s="196"/>
      <c r="DF587" s="196"/>
      <c r="DG587" s="196"/>
      <c r="DH587" s="196"/>
      <c r="DI587" s="196"/>
    </row>
    <row r="588" spans="1:121">
      <c r="H588" s="196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196"/>
      <c r="AT588" s="196"/>
      <c r="AU588" s="196"/>
      <c r="AV588" s="196"/>
      <c r="AW588" s="196"/>
      <c r="AX588" s="196"/>
      <c r="AY588" s="196"/>
      <c r="AZ588" s="196"/>
      <c r="BA588" s="196"/>
      <c r="BB588" s="196"/>
      <c r="BC588" s="196"/>
      <c r="BD588" s="196"/>
      <c r="BE588" s="196"/>
      <c r="BF588" s="196"/>
      <c r="BG588" s="196"/>
      <c r="BH588" s="196"/>
      <c r="BI588" s="196"/>
      <c r="BJ588" s="196"/>
      <c r="BK588" s="196"/>
      <c r="BL588" s="196"/>
      <c r="BM588" s="196"/>
      <c r="BN588" s="196"/>
      <c r="BO588" s="196"/>
      <c r="BP588" s="196"/>
      <c r="BQ588" s="196"/>
      <c r="BR588" s="196"/>
      <c r="BS588" s="196"/>
      <c r="BT588" s="196"/>
      <c r="BU588" s="196"/>
      <c r="BV588" s="196"/>
      <c r="BW588" s="196"/>
      <c r="BX588" s="196"/>
      <c r="BY588" s="196"/>
      <c r="BZ588" s="196"/>
      <c r="CA588" s="196"/>
      <c r="CB588" s="196"/>
      <c r="CC588" s="196"/>
      <c r="CD588" s="196"/>
      <c r="CE588" s="196"/>
      <c r="CF588" s="196"/>
      <c r="CG588" s="196"/>
      <c r="CH588" s="196"/>
      <c r="CI588" s="196"/>
      <c r="CJ588" s="196"/>
      <c r="CK588" s="196"/>
      <c r="CL588" s="196"/>
      <c r="CM588" s="196"/>
      <c r="CN588" s="196"/>
      <c r="CO588" s="196"/>
      <c r="CP588" s="196"/>
      <c r="CQ588" s="196"/>
      <c r="CR588" s="196"/>
      <c r="CS588" s="196"/>
      <c r="CT588" s="196"/>
      <c r="CU588" s="196"/>
      <c r="CV588" s="196"/>
      <c r="CW588" s="196"/>
      <c r="CX588" s="196"/>
      <c r="CY588" s="196"/>
      <c r="CZ588" s="196"/>
      <c r="DA588" s="196"/>
      <c r="DB588" s="196"/>
      <c r="DC588" s="196"/>
      <c r="DD588" s="196"/>
      <c r="DE588" s="196"/>
      <c r="DF588" s="196"/>
      <c r="DG588" s="196"/>
      <c r="DH588" s="196"/>
      <c r="DI588" s="196"/>
    </row>
    <row r="589" spans="1:121">
      <c r="H589" s="196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96"/>
      <c r="AT589" s="196"/>
      <c r="AU589" s="196"/>
      <c r="AV589" s="196"/>
      <c r="AW589" s="196"/>
      <c r="AX589" s="196"/>
      <c r="AY589" s="196"/>
      <c r="AZ589" s="196"/>
      <c r="BA589" s="196"/>
      <c r="BB589" s="196"/>
      <c r="BC589" s="196"/>
      <c r="BD589" s="196"/>
      <c r="BE589" s="196"/>
      <c r="BF589" s="196"/>
      <c r="BG589" s="196"/>
      <c r="BH589" s="196"/>
      <c r="BI589" s="196"/>
      <c r="BJ589" s="196"/>
      <c r="BK589" s="196"/>
      <c r="BL589" s="196"/>
      <c r="BM589" s="196"/>
      <c r="BN589" s="196"/>
      <c r="BO589" s="196"/>
      <c r="BP589" s="196"/>
      <c r="BQ589" s="196"/>
      <c r="BR589" s="196"/>
      <c r="BS589" s="196"/>
      <c r="BT589" s="196"/>
      <c r="BU589" s="196"/>
      <c r="BV589" s="196"/>
      <c r="BW589" s="196"/>
      <c r="BX589" s="196"/>
      <c r="BY589" s="196"/>
      <c r="BZ589" s="196"/>
      <c r="CA589" s="196"/>
      <c r="CB589" s="196"/>
      <c r="CC589" s="196"/>
      <c r="CD589" s="196"/>
      <c r="CE589" s="196"/>
      <c r="CF589" s="196"/>
      <c r="CG589" s="196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</row>
    <row r="590" spans="1:121"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96"/>
      <c r="AT590" s="196"/>
      <c r="AU590" s="196"/>
      <c r="AV590" s="196"/>
      <c r="AW590" s="196"/>
      <c r="AX590" s="196"/>
      <c r="AY590" s="196"/>
      <c r="AZ590" s="196"/>
      <c r="BA590" s="196"/>
      <c r="BB590" s="196"/>
      <c r="BC590" s="196"/>
      <c r="BD590" s="196"/>
      <c r="BE590" s="196"/>
      <c r="BF590" s="196"/>
      <c r="BG590" s="196"/>
      <c r="BH590" s="196"/>
      <c r="BI590" s="196"/>
      <c r="BJ590" s="196"/>
      <c r="BK590" s="196"/>
      <c r="BL590" s="196"/>
      <c r="BM590" s="196"/>
      <c r="BN590" s="196"/>
      <c r="BO590" s="196"/>
      <c r="BP590" s="196"/>
      <c r="BQ590" s="196"/>
      <c r="BR590" s="196"/>
      <c r="BS590" s="196"/>
      <c r="BT590" s="196"/>
      <c r="BU590" s="196"/>
      <c r="BV590" s="196"/>
      <c r="BW590" s="196"/>
      <c r="BX590" s="196"/>
      <c r="BY590" s="196"/>
      <c r="BZ590" s="196"/>
      <c r="CA590" s="196"/>
      <c r="CB590" s="196"/>
      <c r="CC590" s="196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</row>
    <row r="591" spans="1:121"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96"/>
      <c r="AT591" s="196"/>
      <c r="AU591" s="196"/>
      <c r="AV591" s="196"/>
      <c r="AW591" s="196"/>
      <c r="AX591" s="196"/>
      <c r="AY591" s="196"/>
      <c r="AZ591" s="196"/>
      <c r="BA591" s="196"/>
      <c r="BB591" s="196"/>
      <c r="BC591" s="196"/>
      <c r="BD591" s="196"/>
      <c r="BE591" s="196"/>
      <c r="BF591" s="196"/>
      <c r="BG591" s="196"/>
      <c r="BH591" s="196"/>
      <c r="BI591" s="196"/>
      <c r="BJ591" s="196"/>
      <c r="BK591" s="196"/>
      <c r="BL591" s="196"/>
      <c r="BM591" s="196"/>
      <c r="BN591" s="196"/>
      <c r="BO591" s="196"/>
      <c r="BP591" s="196"/>
      <c r="BQ591" s="196"/>
      <c r="BR591" s="196"/>
      <c r="BS591" s="196"/>
      <c r="BT591" s="196"/>
      <c r="BU591" s="196"/>
      <c r="BV591" s="196"/>
      <c r="BW591" s="196"/>
      <c r="BX591" s="196"/>
      <c r="BY591" s="196"/>
      <c r="BZ591" s="196"/>
      <c r="CA591" s="196"/>
      <c r="CB591" s="196"/>
      <c r="CC591" s="196"/>
      <c r="CD591" s="196"/>
      <c r="CE591" s="196"/>
      <c r="CF591" s="196"/>
      <c r="CG591" s="196"/>
      <c r="CH591" s="196"/>
      <c r="CI591" s="196"/>
      <c r="CJ591" s="196"/>
      <c r="CK591" s="196"/>
      <c r="CL591" s="196"/>
      <c r="CM591" s="196"/>
      <c r="CN591" s="196"/>
      <c r="CO591" s="196"/>
      <c r="CP591" s="196"/>
      <c r="CQ591" s="196"/>
      <c r="CR591" s="196"/>
      <c r="CS591" s="196"/>
      <c r="CT591" s="196"/>
      <c r="CU591" s="196"/>
      <c r="CV591" s="196"/>
      <c r="CW591" s="196"/>
      <c r="CX591" s="196"/>
      <c r="CY591" s="196"/>
      <c r="CZ591" s="196"/>
      <c r="DA591" s="196"/>
      <c r="DB591" s="196"/>
      <c r="DC591" s="196"/>
      <c r="DD591" s="196"/>
      <c r="DE591" s="196"/>
      <c r="DF591" s="196"/>
      <c r="DG591" s="196"/>
      <c r="DH591" s="196"/>
      <c r="DI591" s="196"/>
    </row>
    <row r="592" spans="1:121">
      <c r="H592" s="196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96"/>
      <c r="AT592" s="196"/>
      <c r="AU592" s="196"/>
      <c r="AV592" s="196"/>
      <c r="AW592" s="196"/>
      <c r="AX592" s="196"/>
      <c r="AY592" s="196"/>
      <c r="AZ592" s="196"/>
      <c r="BA592" s="196"/>
      <c r="BB592" s="196"/>
      <c r="BC592" s="196"/>
      <c r="BD592" s="196"/>
      <c r="BE592" s="196"/>
      <c r="BF592" s="196"/>
      <c r="BG592" s="196"/>
      <c r="BH592" s="196"/>
      <c r="BI592" s="196"/>
      <c r="BJ592" s="196"/>
      <c r="BK592" s="196"/>
      <c r="BL592" s="196"/>
      <c r="BM592" s="196"/>
      <c r="BN592" s="196"/>
      <c r="BO592" s="196"/>
      <c r="BP592" s="196"/>
      <c r="BQ592" s="196"/>
      <c r="BR592" s="196"/>
      <c r="BS592" s="196"/>
      <c r="BT592" s="196"/>
      <c r="BU592" s="196"/>
      <c r="BV592" s="196"/>
      <c r="BW592" s="196"/>
      <c r="BX592" s="196"/>
      <c r="BY592" s="196"/>
      <c r="BZ592" s="196"/>
      <c r="CA592" s="196"/>
      <c r="CB592" s="196"/>
      <c r="CC592" s="196"/>
      <c r="CD592" s="196"/>
      <c r="CE592" s="196"/>
      <c r="CF592" s="196"/>
      <c r="CG592" s="196"/>
      <c r="CH592" s="196"/>
      <c r="CI592" s="196"/>
      <c r="CJ592" s="196"/>
      <c r="CK592" s="196"/>
      <c r="CL592" s="196"/>
      <c r="CM592" s="196"/>
      <c r="CN592" s="196"/>
      <c r="CO592" s="196"/>
      <c r="CP592" s="196"/>
      <c r="CQ592" s="196"/>
      <c r="CR592" s="196"/>
      <c r="CS592" s="196"/>
      <c r="CT592" s="196"/>
      <c r="CU592" s="196"/>
      <c r="CV592" s="196"/>
      <c r="CW592" s="196"/>
      <c r="CX592" s="196"/>
      <c r="CY592" s="196"/>
      <c r="CZ592" s="196"/>
      <c r="DA592" s="196"/>
      <c r="DB592" s="196"/>
      <c r="DC592" s="196"/>
      <c r="DD592" s="196"/>
      <c r="DE592" s="196"/>
      <c r="DF592" s="196"/>
      <c r="DG592" s="196"/>
      <c r="DH592" s="196"/>
      <c r="DI592" s="196"/>
    </row>
    <row r="593" spans="1:121"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196"/>
      <c r="AT593" s="196"/>
      <c r="AU593" s="196"/>
      <c r="AV593" s="196"/>
      <c r="AW593" s="196"/>
      <c r="AX593" s="196"/>
      <c r="AY593" s="196"/>
      <c r="AZ593" s="196"/>
      <c r="BA593" s="196"/>
      <c r="BB593" s="196"/>
      <c r="BC593" s="196"/>
      <c r="BD593" s="196"/>
      <c r="BE593" s="196"/>
      <c r="BF593" s="196"/>
      <c r="BG593" s="196"/>
      <c r="BH593" s="196"/>
      <c r="BI593" s="196"/>
      <c r="BJ593" s="196"/>
      <c r="BK593" s="196"/>
      <c r="BL593" s="196"/>
      <c r="BM593" s="196"/>
      <c r="BN593" s="196"/>
      <c r="BO593" s="196"/>
      <c r="BP593" s="196"/>
      <c r="BQ593" s="196"/>
      <c r="BR593" s="196"/>
      <c r="BS593" s="196"/>
      <c r="BT593" s="196"/>
      <c r="BU593" s="196"/>
      <c r="BV593" s="196"/>
      <c r="BW593" s="196"/>
      <c r="BX593" s="196"/>
      <c r="BY593" s="196"/>
      <c r="BZ593" s="196"/>
      <c r="CA593" s="196"/>
      <c r="CB593" s="196"/>
      <c r="CC593" s="196"/>
      <c r="CD593" s="196"/>
      <c r="CE593" s="196"/>
      <c r="CF593" s="196"/>
      <c r="CG593" s="196"/>
      <c r="CH593" s="196"/>
      <c r="CI593" s="196"/>
      <c r="CJ593" s="196"/>
      <c r="CK593" s="196"/>
      <c r="CL593" s="196"/>
      <c r="CM593" s="196"/>
      <c r="CN593" s="196"/>
      <c r="CO593" s="196"/>
      <c r="CP593" s="196"/>
      <c r="CQ593" s="196"/>
      <c r="CR593" s="196"/>
      <c r="CS593" s="196"/>
      <c r="CT593" s="196"/>
      <c r="CU593" s="196"/>
      <c r="CV593" s="196"/>
      <c r="CW593" s="196"/>
      <c r="CX593" s="196"/>
      <c r="CY593" s="196"/>
      <c r="CZ593" s="196"/>
      <c r="DA593" s="196"/>
      <c r="DB593" s="196"/>
      <c r="DC593" s="196"/>
      <c r="DD593" s="196"/>
      <c r="DE593" s="196"/>
      <c r="DF593" s="196"/>
      <c r="DG593" s="196"/>
      <c r="DH593" s="196"/>
      <c r="DI593" s="196"/>
    </row>
    <row r="594" spans="1:121"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196"/>
      <c r="AT594" s="196"/>
      <c r="AU594" s="196"/>
      <c r="AV594" s="196"/>
      <c r="AW594" s="196"/>
      <c r="AX594" s="196"/>
      <c r="AY594" s="196"/>
      <c r="AZ594" s="196"/>
      <c r="BA594" s="196"/>
      <c r="BB594" s="196"/>
      <c r="BC594" s="196"/>
      <c r="BD594" s="196"/>
      <c r="BE594" s="196"/>
      <c r="BF594" s="196"/>
      <c r="BG594" s="196"/>
      <c r="BH594" s="196"/>
      <c r="BI594" s="196"/>
      <c r="BJ594" s="196"/>
      <c r="BK594" s="196"/>
      <c r="BL594" s="196"/>
      <c r="BM594" s="196"/>
      <c r="BN594" s="196"/>
      <c r="BO594" s="196"/>
      <c r="BP594" s="196"/>
      <c r="BQ594" s="196"/>
      <c r="BR594" s="196"/>
      <c r="BS594" s="196"/>
      <c r="BT594" s="196"/>
      <c r="BU594" s="196"/>
      <c r="BV594" s="196"/>
      <c r="BW594" s="196"/>
      <c r="BX594" s="196"/>
      <c r="BY594" s="196"/>
      <c r="BZ594" s="196"/>
      <c r="CA594" s="196"/>
      <c r="CB594" s="196"/>
      <c r="CC594" s="196"/>
      <c r="CD594" s="196"/>
      <c r="CE594" s="196"/>
      <c r="CF594" s="196"/>
      <c r="CG594" s="196"/>
      <c r="CH594" s="196"/>
      <c r="CI594" s="196"/>
      <c r="CJ594" s="196"/>
      <c r="CK594" s="196"/>
      <c r="CL594" s="196"/>
      <c r="CM594" s="196"/>
      <c r="CN594" s="196"/>
      <c r="CO594" s="196"/>
      <c r="CP594" s="196"/>
      <c r="CQ594" s="196"/>
      <c r="CR594" s="196"/>
      <c r="CS594" s="196"/>
      <c r="CT594" s="196"/>
      <c r="CU594" s="196"/>
      <c r="CV594" s="196"/>
      <c r="CW594" s="196"/>
      <c r="CX594" s="196"/>
      <c r="CY594" s="196"/>
      <c r="CZ594" s="196"/>
      <c r="DA594" s="196"/>
      <c r="DB594" s="196"/>
      <c r="DC594" s="196"/>
      <c r="DD594" s="196"/>
      <c r="DE594" s="196"/>
      <c r="DF594" s="196"/>
      <c r="DG594" s="196"/>
      <c r="DH594" s="196"/>
      <c r="DI594" s="196"/>
    </row>
    <row r="595" spans="1:121"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196"/>
      <c r="AT595" s="196"/>
      <c r="AU595" s="196"/>
      <c r="AV595" s="196"/>
      <c r="AW595" s="196"/>
      <c r="AX595" s="196"/>
      <c r="AY595" s="196"/>
      <c r="AZ595" s="196"/>
      <c r="BA595" s="196"/>
      <c r="BB595" s="196"/>
      <c r="BC595" s="196"/>
      <c r="BD595" s="196"/>
      <c r="BE595" s="196"/>
      <c r="BF595" s="196"/>
      <c r="BG595" s="196"/>
      <c r="BH595" s="196"/>
      <c r="BI595" s="196"/>
      <c r="BJ595" s="196"/>
      <c r="BK595" s="196"/>
      <c r="BL595" s="196"/>
      <c r="BM595" s="196"/>
      <c r="BN595" s="196"/>
      <c r="BO595" s="196"/>
      <c r="BP595" s="196"/>
      <c r="BQ595" s="196"/>
      <c r="BR595" s="196"/>
      <c r="BS595" s="196"/>
      <c r="BT595" s="196"/>
      <c r="BU595" s="196"/>
      <c r="BV595" s="196"/>
      <c r="BW595" s="196"/>
      <c r="BX595" s="196"/>
      <c r="BY595" s="196"/>
      <c r="BZ595" s="196"/>
      <c r="CA595" s="196"/>
      <c r="CB595" s="196"/>
      <c r="CC595" s="196"/>
      <c r="CD595" s="196"/>
      <c r="CE595" s="196"/>
      <c r="CF595" s="196"/>
      <c r="CG595" s="196"/>
      <c r="CH595" s="196"/>
      <c r="CI595" s="196"/>
      <c r="CJ595" s="196"/>
      <c r="CK595" s="196"/>
      <c r="CL595" s="196"/>
      <c r="CM595" s="196"/>
      <c r="CN595" s="196"/>
      <c r="CO595" s="196"/>
      <c r="CP595" s="196"/>
      <c r="CQ595" s="196"/>
      <c r="CR595" s="196"/>
      <c r="CS595" s="196"/>
      <c r="CT595" s="196"/>
      <c r="CU595" s="196"/>
      <c r="CV595" s="196"/>
      <c r="CW595" s="196"/>
      <c r="CX595" s="196"/>
      <c r="CY595" s="196"/>
      <c r="CZ595" s="196"/>
      <c r="DA595" s="196"/>
      <c r="DB595" s="196"/>
      <c r="DC595" s="196"/>
      <c r="DD595" s="196"/>
      <c r="DE595" s="196"/>
      <c r="DF595" s="196"/>
      <c r="DG595" s="196"/>
      <c r="DH595" s="196"/>
      <c r="DI595" s="196"/>
    </row>
    <row r="596" spans="1:121"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196"/>
      <c r="AT596" s="196"/>
      <c r="AU596" s="196"/>
      <c r="AV596" s="196"/>
      <c r="AW596" s="196"/>
      <c r="AX596" s="196"/>
      <c r="AY596" s="196"/>
      <c r="AZ596" s="196"/>
      <c r="BA596" s="196"/>
      <c r="BB596" s="196"/>
      <c r="BC596" s="196"/>
      <c r="BD596" s="196"/>
      <c r="BE596" s="196"/>
      <c r="BF596" s="196"/>
      <c r="BG596" s="196"/>
      <c r="BH596" s="196"/>
      <c r="BI596" s="196"/>
      <c r="BJ596" s="196"/>
      <c r="BK596" s="196"/>
      <c r="BL596" s="196"/>
      <c r="BM596" s="196"/>
      <c r="BN596" s="196"/>
      <c r="BO596" s="196"/>
      <c r="BP596" s="196"/>
      <c r="BQ596" s="196"/>
      <c r="BR596" s="196"/>
      <c r="BS596" s="196"/>
      <c r="BT596" s="196"/>
      <c r="BU596" s="196"/>
      <c r="BV596" s="196"/>
      <c r="BW596" s="196"/>
      <c r="BX596" s="196"/>
      <c r="BY596" s="196"/>
      <c r="BZ596" s="196"/>
      <c r="CA596" s="196"/>
      <c r="CB596" s="196"/>
      <c r="CC596" s="196"/>
      <c r="CD596" s="196"/>
      <c r="CE596" s="196"/>
      <c r="CF596" s="196"/>
      <c r="CG596" s="196"/>
      <c r="CH596" s="196"/>
      <c r="CI596" s="196"/>
      <c r="CJ596" s="196"/>
      <c r="CK596" s="196"/>
      <c r="CL596" s="196"/>
      <c r="CM596" s="196"/>
      <c r="CN596" s="196"/>
      <c r="CO596" s="196"/>
      <c r="CP596" s="196"/>
      <c r="CQ596" s="196"/>
      <c r="CR596" s="196"/>
      <c r="CS596" s="196"/>
      <c r="CT596" s="196"/>
      <c r="CU596" s="196"/>
      <c r="CV596" s="196"/>
      <c r="CW596" s="196"/>
      <c r="CX596" s="196"/>
      <c r="CY596" s="196"/>
      <c r="CZ596" s="196"/>
      <c r="DA596" s="196"/>
      <c r="DB596" s="196"/>
      <c r="DC596" s="196"/>
      <c r="DD596" s="196"/>
      <c r="DE596" s="196"/>
      <c r="DF596" s="196"/>
      <c r="DG596" s="196"/>
      <c r="DH596" s="196"/>
      <c r="DI596" s="196"/>
    </row>
    <row r="597" spans="1:121"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196"/>
      <c r="AT597" s="196"/>
      <c r="AU597" s="196"/>
      <c r="AV597" s="196"/>
      <c r="AW597" s="196"/>
      <c r="AX597" s="196"/>
      <c r="AY597" s="196"/>
      <c r="AZ597" s="196"/>
      <c r="BA597" s="196"/>
      <c r="BB597" s="196"/>
      <c r="BC597" s="196"/>
      <c r="BD597" s="196"/>
      <c r="BE597" s="196"/>
      <c r="BF597" s="196"/>
      <c r="BG597" s="196"/>
      <c r="BH597" s="196"/>
      <c r="BI597" s="196"/>
      <c r="BJ597" s="196"/>
      <c r="BK597" s="196"/>
      <c r="BL597" s="196"/>
      <c r="BM597" s="196"/>
      <c r="BN597" s="196"/>
      <c r="BO597" s="196"/>
      <c r="BP597" s="196"/>
      <c r="BQ597" s="196"/>
      <c r="BR597" s="196"/>
      <c r="BS597" s="196"/>
      <c r="BT597" s="196"/>
      <c r="BU597" s="196"/>
      <c r="BV597" s="196"/>
      <c r="BW597" s="196"/>
      <c r="BX597" s="196"/>
      <c r="BY597" s="196"/>
      <c r="BZ597" s="196"/>
      <c r="CA597" s="196"/>
      <c r="CB597" s="196"/>
      <c r="CC597" s="196"/>
      <c r="CD597" s="196"/>
      <c r="CE597" s="196"/>
      <c r="CF597" s="196"/>
      <c r="CG597" s="196"/>
      <c r="CH597" s="196"/>
      <c r="CI597" s="196"/>
      <c r="CJ597" s="196"/>
      <c r="CK597" s="196"/>
      <c r="CL597" s="196"/>
      <c r="CM597" s="196"/>
      <c r="CN597" s="196"/>
      <c r="CO597" s="196"/>
      <c r="CP597" s="196"/>
      <c r="CQ597" s="196"/>
      <c r="CR597" s="196"/>
      <c r="CS597" s="196"/>
      <c r="CT597" s="196"/>
      <c r="CU597" s="196"/>
      <c r="CV597" s="196"/>
      <c r="CW597" s="196"/>
      <c r="CX597" s="196"/>
      <c r="CY597" s="196"/>
      <c r="CZ597" s="196"/>
      <c r="DA597" s="196"/>
      <c r="DB597" s="196"/>
      <c r="DC597" s="196"/>
      <c r="DD597" s="196"/>
      <c r="DE597" s="196"/>
      <c r="DF597" s="196"/>
      <c r="DG597" s="196"/>
      <c r="DH597" s="196"/>
      <c r="DI597" s="196"/>
    </row>
    <row r="598" spans="1:121"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196"/>
      <c r="AT598" s="196"/>
      <c r="AU598" s="196"/>
      <c r="AV598" s="196"/>
      <c r="AW598" s="196"/>
      <c r="AX598" s="196"/>
      <c r="AY598" s="196"/>
      <c r="AZ598" s="196"/>
      <c r="BA598" s="196"/>
      <c r="BB598" s="196"/>
      <c r="BC598" s="196"/>
      <c r="BD598" s="196"/>
      <c r="BE598" s="196"/>
      <c r="BF598" s="196"/>
      <c r="BG598" s="196"/>
      <c r="BH598" s="196"/>
      <c r="BI598" s="196"/>
      <c r="BJ598" s="196"/>
      <c r="BK598" s="196"/>
      <c r="BL598" s="196"/>
      <c r="BM598" s="196"/>
      <c r="BN598" s="196"/>
      <c r="BO598" s="196"/>
      <c r="BP598" s="196"/>
      <c r="BQ598" s="196"/>
      <c r="BR598" s="196"/>
      <c r="BS598" s="196"/>
      <c r="BT598" s="196"/>
      <c r="BU598" s="196"/>
      <c r="BV598" s="196"/>
      <c r="BW598" s="196"/>
      <c r="BX598" s="196"/>
      <c r="BY598" s="196"/>
      <c r="BZ598" s="196"/>
      <c r="CA598" s="196"/>
      <c r="CB598" s="196"/>
      <c r="CC598" s="196"/>
      <c r="CD598" s="196"/>
      <c r="CE598" s="196"/>
      <c r="CF598" s="196"/>
      <c r="CG598" s="196"/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</row>
    <row r="599" spans="1:121"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  <c r="T599" s="196"/>
      <c r="U599" s="196"/>
      <c r="V599" s="196"/>
      <c r="W599" s="196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196"/>
      <c r="AT599" s="196"/>
      <c r="AU599" s="196"/>
      <c r="AV599" s="196"/>
      <c r="AW599" s="196"/>
      <c r="AX599" s="196"/>
      <c r="AY599" s="196"/>
      <c r="AZ599" s="196"/>
      <c r="BA599" s="196"/>
      <c r="BB599" s="196"/>
      <c r="BC599" s="196"/>
      <c r="BD599" s="196"/>
      <c r="BE599" s="196"/>
      <c r="BF599" s="196"/>
      <c r="BG599" s="196"/>
      <c r="BH599" s="196"/>
      <c r="BI599" s="196"/>
      <c r="BJ599" s="196"/>
      <c r="BK599" s="196"/>
      <c r="BL599" s="196"/>
      <c r="BM599" s="196"/>
      <c r="BN599" s="196"/>
      <c r="BO599" s="196"/>
      <c r="BP599" s="196"/>
      <c r="BQ599" s="196"/>
      <c r="BR599" s="196"/>
      <c r="BS599" s="196"/>
      <c r="BT599" s="196"/>
      <c r="BU599" s="196"/>
      <c r="BV599" s="196"/>
      <c r="BW599" s="196"/>
      <c r="BX599" s="196"/>
      <c r="BY599" s="196"/>
      <c r="BZ599" s="196"/>
      <c r="CA599" s="196"/>
      <c r="CB599" s="196"/>
      <c r="CC599" s="196"/>
      <c r="CD599" s="196"/>
      <c r="CE599" s="196"/>
      <c r="CF599" s="196"/>
      <c r="CG599" s="196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</row>
    <row r="600" spans="1:121"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6"/>
      <c r="BN600" s="196"/>
      <c r="BO600" s="196"/>
      <c r="BP600" s="196"/>
      <c r="BQ600" s="196"/>
      <c r="BR600" s="196"/>
      <c r="BS600" s="196"/>
      <c r="BT600" s="196"/>
      <c r="BU600" s="196"/>
      <c r="BV600" s="196"/>
      <c r="BW600" s="196"/>
      <c r="BX600" s="196"/>
      <c r="BY600" s="196"/>
      <c r="BZ600" s="196"/>
      <c r="CA600" s="196"/>
      <c r="CB600" s="196"/>
      <c r="CC600" s="196"/>
      <c r="CD600" s="196"/>
      <c r="CE600" s="196"/>
      <c r="CF600" s="196"/>
      <c r="CG600" s="196"/>
      <c r="CH600" s="196"/>
      <c r="CI600" s="196"/>
      <c r="CJ600" s="196"/>
      <c r="CK600" s="196"/>
      <c r="CL600" s="196"/>
      <c r="CM600" s="196"/>
      <c r="CN600" s="196"/>
      <c r="CO600" s="196"/>
      <c r="CP600" s="196"/>
      <c r="CQ600" s="196"/>
      <c r="CR600" s="196"/>
      <c r="CS600" s="196"/>
      <c r="CT600" s="196"/>
      <c r="CU600" s="196"/>
      <c r="CV600" s="196"/>
      <c r="CW600" s="196"/>
      <c r="CX600" s="196"/>
      <c r="CY600" s="196"/>
      <c r="CZ600" s="196"/>
      <c r="DA600" s="196"/>
      <c r="DB600" s="196"/>
      <c r="DC600" s="196"/>
      <c r="DD600" s="196"/>
      <c r="DE600" s="196"/>
      <c r="DF600" s="196"/>
      <c r="DG600" s="196"/>
      <c r="DH600" s="196"/>
      <c r="DI600" s="196"/>
    </row>
    <row r="601" spans="1:121"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6"/>
      <c r="BN601" s="196"/>
      <c r="BO601" s="196"/>
      <c r="BP601" s="196"/>
      <c r="BQ601" s="196"/>
      <c r="BR601" s="196"/>
      <c r="BS601" s="196"/>
      <c r="BT601" s="196"/>
      <c r="BU601" s="196"/>
      <c r="BV601" s="196"/>
      <c r="BW601" s="196"/>
      <c r="BX601" s="196"/>
      <c r="BY601" s="196"/>
      <c r="BZ601" s="196"/>
      <c r="CA601" s="196"/>
      <c r="CB601" s="196"/>
      <c r="CC601" s="196"/>
      <c r="CD601" s="196"/>
      <c r="CE601" s="196"/>
      <c r="CF601" s="196"/>
      <c r="CG601" s="196"/>
      <c r="CH601" s="196"/>
      <c r="CI601" s="196"/>
      <c r="CJ601" s="196"/>
      <c r="CK601" s="196"/>
      <c r="CL601" s="196"/>
      <c r="CM601" s="196"/>
      <c r="CN601" s="196"/>
      <c r="CO601" s="196"/>
      <c r="CP601" s="196"/>
      <c r="CQ601" s="196"/>
      <c r="CR601" s="196"/>
      <c r="CS601" s="196"/>
      <c r="CT601" s="196"/>
      <c r="CU601" s="196"/>
      <c r="CV601" s="196"/>
      <c r="CW601" s="196"/>
      <c r="CX601" s="196"/>
      <c r="CY601" s="196"/>
      <c r="CZ601" s="196"/>
      <c r="DA601" s="196"/>
      <c r="DB601" s="196"/>
      <c r="DC601" s="196"/>
      <c r="DD601" s="196"/>
      <c r="DE601" s="196"/>
      <c r="DF601" s="196"/>
      <c r="DG601" s="196"/>
      <c r="DH601" s="196"/>
      <c r="DI601" s="196"/>
    </row>
    <row r="602" spans="1:121"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6"/>
      <c r="BN602" s="196"/>
      <c r="BO602" s="196"/>
      <c r="BP602" s="196"/>
      <c r="BQ602" s="196"/>
      <c r="BR602" s="196"/>
      <c r="BS602" s="196"/>
      <c r="BT602" s="196"/>
      <c r="BU602" s="196"/>
      <c r="BV602" s="196"/>
      <c r="BW602" s="196"/>
      <c r="BX602" s="196"/>
      <c r="BY602" s="196"/>
      <c r="BZ602" s="196"/>
      <c r="CA602" s="196"/>
      <c r="CB602" s="196"/>
      <c r="CC602" s="196"/>
      <c r="CD602" s="196"/>
      <c r="CE602" s="196"/>
      <c r="CF602" s="196"/>
      <c r="CG602" s="196"/>
      <c r="CH602" s="196"/>
      <c r="CI602" s="196"/>
      <c r="CJ602" s="196"/>
      <c r="CK602" s="196"/>
      <c r="CL602" s="196"/>
      <c r="CM602" s="196"/>
      <c r="CN602" s="196"/>
      <c r="CO602" s="196"/>
      <c r="CP602" s="196"/>
      <c r="CQ602" s="196"/>
      <c r="CR602" s="196"/>
      <c r="CS602" s="196"/>
      <c r="CT602" s="196"/>
      <c r="CU602" s="196"/>
      <c r="CV602" s="196"/>
      <c r="CW602" s="196"/>
      <c r="CX602" s="196"/>
      <c r="CY602" s="196"/>
      <c r="CZ602" s="196"/>
      <c r="DA602" s="196"/>
      <c r="DB602" s="196"/>
      <c r="DC602" s="196"/>
      <c r="DD602" s="196"/>
      <c r="DE602" s="196"/>
      <c r="DF602" s="196"/>
      <c r="DG602" s="196"/>
      <c r="DH602" s="196"/>
      <c r="DI602" s="196"/>
    </row>
    <row r="603" spans="1:121"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6"/>
      <c r="BN603" s="196"/>
      <c r="BO603" s="196"/>
      <c r="BP603" s="196"/>
      <c r="BQ603" s="196"/>
      <c r="BR603" s="196"/>
      <c r="BS603" s="196"/>
      <c r="BT603" s="196"/>
      <c r="BU603" s="196"/>
      <c r="BV603" s="196"/>
      <c r="BW603" s="196"/>
      <c r="BX603" s="196"/>
      <c r="BY603" s="196"/>
      <c r="BZ603" s="196"/>
      <c r="CA603" s="196"/>
      <c r="CB603" s="196"/>
      <c r="CC603" s="196"/>
      <c r="CD603" s="196"/>
      <c r="CE603" s="196"/>
      <c r="CF603" s="196"/>
      <c r="CG603" s="196"/>
      <c r="CH603" s="196"/>
      <c r="CI603" s="196"/>
      <c r="CJ603" s="196"/>
      <c r="CK603" s="196"/>
      <c r="CL603" s="196"/>
      <c r="CM603" s="196"/>
      <c r="CN603" s="196"/>
      <c r="CO603" s="196"/>
      <c r="CP603" s="196"/>
      <c r="CQ603" s="196"/>
      <c r="CR603" s="196"/>
      <c r="CS603" s="196"/>
      <c r="CT603" s="196"/>
      <c r="CU603" s="196"/>
      <c r="CV603" s="196"/>
      <c r="CW603" s="196"/>
      <c r="CX603" s="196"/>
      <c r="CY603" s="196"/>
      <c r="CZ603" s="196"/>
      <c r="DA603" s="196"/>
      <c r="DB603" s="196"/>
      <c r="DC603" s="196"/>
      <c r="DD603" s="196"/>
      <c r="DE603" s="196"/>
      <c r="DF603" s="196"/>
      <c r="DG603" s="196"/>
      <c r="DH603" s="196"/>
      <c r="DI603" s="196"/>
    </row>
    <row r="604" spans="1:121">
      <c r="H604" s="196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6"/>
      <c r="BN604" s="196"/>
      <c r="BO604" s="196"/>
      <c r="BP604" s="196"/>
      <c r="BQ604" s="196"/>
      <c r="BR604" s="196"/>
      <c r="BS604" s="196"/>
      <c r="BT604" s="196"/>
      <c r="BU604" s="196"/>
      <c r="BV604" s="196"/>
      <c r="BW604" s="196"/>
      <c r="BX604" s="196"/>
      <c r="BY604" s="196"/>
      <c r="BZ604" s="196"/>
      <c r="CA604" s="196"/>
      <c r="CB604" s="196"/>
      <c r="CC604" s="196"/>
      <c r="CD604" s="196"/>
      <c r="CE604" s="196"/>
      <c r="CF604" s="196"/>
      <c r="CG604" s="196"/>
      <c r="CH604" s="196"/>
      <c r="CI604" s="196"/>
      <c r="CJ604" s="196"/>
      <c r="CK604" s="196"/>
      <c r="CL604" s="196"/>
      <c r="CM604" s="196"/>
      <c r="CN604" s="196"/>
      <c r="CO604" s="196"/>
      <c r="CP604" s="196"/>
      <c r="CQ604" s="196"/>
      <c r="CR604" s="196"/>
      <c r="CS604" s="196"/>
      <c r="CT604" s="196"/>
      <c r="CU604" s="196"/>
      <c r="CV604" s="196"/>
      <c r="CW604" s="196"/>
      <c r="CX604" s="196"/>
      <c r="CY604" s="196"/>
      <c r="CZ604" s="196"/>
      <c r="DA604" s="196"/>
      <c r="DB604" s="196"/>
      <c r="DC604" s="196"/>
      <c r="DD604" s="196"/>
      <c r="DE604" s="196"/>
      <c r="DF604" s="196"/>
      <c r="DG604" s="196"/>
      <c r="DH604" s="196"/>
      <c r="DI604" s="196"/>
    </row>
    <row r="605" spans="1:121"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196"/>
      <c r="BN605" s="196"/>
      <c r="BO605" s="196"/>
      <c r="BP605" s="196"/>
      <c r="BQ605" s="196"/>
      <c r="BR605" s="196"/>
      <c r="BS605" s="196"/>
      <c r="BT605" s="196"/>
      <c r="BU605" s="196"/>
      <c r="BV605" s="196"/>
      <c r="BW605" s="196"/>
      <c r="BX605" s="196"/>
      <c r="BY605" s="196"/>
      <c r="BZ605" s="196"/>
      <c r="CA605" s="196"/>
      <c r="CB605" s="196"/>
      <c r="CC605" s="196"/>
      <c r="CD605" s="196"/>
      <c r="CE605" s="196"/>
      <c r="CF605" s="196"/>
      <c r="CG605" s="196"/>
      <c r="CH605" s="196"/>
      <c r="CI605" s="196"/>
      <c r="CJ605" s="196"/>
      <c r="CK605" s="196"/>
      <c r="CL605" s="196"/>
      <c r="CM605" s="196"/>
      <c r="CN605" s="196"/>
      <c r="CO605" s="196"/>
      <c r="CP605" s="196"/>
      <c r="CQ605" s="196"/>
      <c r="CR605" s="196"/>
      <c r="CS605" s="196"/>
      <c r="CT605" s="196"/>
      <c r="CU605" s="196"/>
      <c r="CV605" s="196"/>
      <c r="CW605" s="196"/>
      <c r="CX605" s="196"/>
      <c r="CY605" s="196"/>
      <c r="CZ605" s="196"/>
      <c r="DA605" s="196"/>
      <c r="DB605" s="196"/>
      <c r="DC605" s="196"/>
      <c r="DD605" s="196"/>
      <c r="DE605" s="196"/>
      <c r="DF605" s="196"/>
      <c r="DG605" s="196"/>
      <c r="DH605" s="196"/>
      <c r="DI605" s="196"/>
    </row>
    <row r="606" spans="1:121"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196"/>
      <c r="BN606" s="196"/>
      <c r="BO606" s="196"/>
      <c r="BP606" s="196"/>
      <c r="BQ606" s="196"/>
      <c r="BR606" s="196"/>
      <c r="BS606" s="196"/>
      <c r="BT606" s="196"/>
      <c r="BU606" s="196"/>
      <c r="BV606" s="196"/>
      <c r="BW606" s="196"/>
      <c r="BX606" s="196"/>
      <c r="BY606" s="196"/>
      <c r="BZ606" s="196"/>
      <c r="CA606" s="196"/>
      <c r="CB606" s="196"/>
      <c r="CC606" s="196"/>
      <c r="CD606" s="196"/>
      <c r="CE606" s="196"/>
      <c r="CF606" s="196"/>
      <c r="CG606" s="196"/>
      <c r="CH606" s="196"/>
      <c r="CI606" s="196"/>
      <c r="CJ606" s="196"/>
      <c r="CK606" s="196"/>
      <c r="CL606" s="196"/>
      <c r="CM606" s="196"/>
      <c r="CN606" s="196"/>
      <c r="CO606" s="196"/>
      <c r="CP606" s="196"/>
      <c r="CQ606" s="196"/>
      <c r="CR606" s="196"/>
      <c r="CS606" s="196"/>
      <c r="CT606" s="196"/>
      <c r="CU606" s="196"/>
      <c r="CV606" s="196"/>
      <c r="CW606" s="196"/>
      <c r="CX606" s="196"/>
      <c r="CY606" s="196"/>
      <c r="CZ606" s="196"/>
      <c r="DA606" s="196"/>
      <c r="DB606" s="196"/>
      <c r="DC606" s="196"/>
      <c r="DD606" s="196"/>
      <c r="DE606" s="196"/>
      <c r="DF606" s="196"/>
      <c r="DG606" s="196"/>
      <c r="DH606" s="196"/>
      <c r="DI606" s="196"/>
    </row>
    <row r="607" spans="1:121"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196"/>
      <c r="BN607" s="196"/>
      <c r="BO607" s="196"/>
      <c r="BP607" s="196"/>
      <c r="BQ607" s="196"/>
      <c r="BR607" s="196"/>
      <c r="BS607" s="196"/>
      <c r="BT607" s="196"/>
      <c r="BU607" s="196"/>
      <c r="BV607" s="196"/>
      <c r="BW607" s="196"/>
      <c r="BX607" s="196"/>
      <c r="BY607" s="196"/>
      <c r="BZ607" s="196"/>
      <c r="CA607" s="196"/>
      <c r="CB607" s="196"/>
      <c r="CC607" s="196"/>
      <c r="CD607" s="196"/>
      <c r="CE607" s="196"/>
      <c r="CF607" s="196"/>
      <c r="CG607" s="196"/>
      <c r="CH607" s="196"/>
      <c r="CI607" s="196"/>
      <c r="CJ607" s="196"/>
      <c r="CK607" s="196"/>
      <c r="CL607" s="196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</row>
    <row r="608" spans="1:121"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196"/>
      <c r="BN608" s="196"/>
      <c r="BO608" s="196"/>
      <c r="BP608" s="196"/>
      <c r="BQ608" s="196"/>
      <c r="BR608" s="196"/>
      <c r="BS608" s="196"/>
      <c r="BT608" s="196"/>
      <c r="BU608" s="196"/>
      <c r="BV608" s="196"/>
      <c r="BW608" s="196"/>
      <c r="BX608" s="196"/>
      <c r="BY608" s="196"/>
      <c r="BZ608" s="196"/>
      <c r="CA608" s="196"/>
      <c r="CB608" s="196"/>
      <c r="CC608" s="196"/>
      <c r="CD608" s="196"/>
      <c r="CE608" s="196"/>
      <c r="CF608" s="196"/>
      <c r="CG608" s="196"/>
      <c r="CH608" s="196"/>
      <c r="CI608" s="196"/>
      <c r="CJ608" s="196"/>
      <c r="CK608" s="196"/>
      <c r="CL608" s="196"/>
      <c r="CM608" s="196"/>
      <c r="CN608" s="196"/>
      <c r="CO608" s="196"/>
      <c r="CP608" s="196"/>
      <c r="CQ608" s="196"/>
      <c r="CR608" s="196"/>
      <c r="CS608" s="196"/>
      <c r="CT608" s="196"/>
      <c r="CU608" s="196"/>
      <c r="CV608" s="196"/>
      <c r="CW608" s="196"/>
      <c r="CX608" s="196"/>
      <c r="CY608" s="196"/>
      <c r="CZ608" s="196"/>
      <c r="DA608" s="196"/>
      <c r="DB608" s="196"/>
      <c r="DC608" s="196"/>
      <c r="DD608" s="196"/>
      <c r="DE608" s="196"/>
      <c r="DF608" s="196"/>
      <c r="DG608" s="196"/>
      <c r="DH608" s="196"/>
      <c r="DI608" s="196"/>
    </row>
    <row r="609" spans="1:121"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196"/>
      <c r="AT609" s="196"/>
      <c r="AU609" s="196"/>
      <c r="AV609" s="196"/>
      <c r="AW609" s="196"/>
      <c r="AX609" s="196"/>
      <c r="AY609" s="196"/>
      <c r="AZ609" s="196"/>
      <c r="BA609" s="196"/>
      <c r="BB609" s="196"/>
      <c r="BC609" s="196"/>
      <c r="BD609" s="196"/>
      <c r="BE609" s="196"/>
      <c r="BF609" s="196"/>
      <c r="BG609" s="196"/>
      <c r="BH609" s="196"/>
      <c r="BI609" s="196"/>
      <c r="BJ609" s="196"/>
      <c r="BK609" s="196"/>
      <c r="BL609" s="196"/>
      <c r="BM609" s="196"/>
      <c r="BN609" s="196"/>
      <c r="BO609" s="196"/>
      <c r="BP609" s="196"/>
      <c r="BQ609" s="196"/>
      <c r="BR609" s="196"/>
      <c r="BS609" s="196"/>
      <c r="BT609" s="196"/>
      <c r="BU609" s="196"/>
      <c r="BV609" s="196"/>
      <c r="BW609" s="196"/>
      <c r="BX609" s="196"/>
      <c r="BY609" s="196"/>
      <c r="BZ609" s="196"/>
      <c r="CA609" s="196"/>
      <c r="CB609" s="196"/>
      <c r="CC609" s="196"/>
      <c r="CD609" s="196"/>
      <c r="CE609" s="196"/>
      <c r="CF609" s="196"/>
      <c r="CG609" s="196"/>
      <c r="CH609" s="196"/>
      <c r="CI609" s="196"/>
      <c r="CJ609" s="196"/>
      <c r="CK609" s="196"/>
      <c r="CL609" s="196"/>
      <c r="CM609" s="196"/>
      <c r="CN609" s="196"/>
      <c r="CO609" s="196"/>
      <c r="CP609" s="196"/>
      <c r="CQ609" s="196"/>
      <c r="CR609" s="196"/>
      <c r="CS609" s="196"/>
      <c r="CT609" s="196"/>
      <c r="CU609" s="196"/>
      <c r="CV609" s="196"/>
      <c r="CW609" s="196"/>
      <c r="CX609" s="196"/>
      <c r="CY609" s="196"/>
      <c r="CZ609" s="196"/>
      <c r="DA609" s="196"/>
      <c r="DB609" s="196"/>
      <c r="DC609" s="196"/>
      <c r="DD609" s="196"/>
      <c r="DE609" s="196"/>
      <c r="DF609" s="196"/>
      <c r="DG609" s="196"/>
      <c r="DH609" s="196"/>
      <c r="DI609" s="196"/>
    </row>
    <row r="610" spans="1:121">
      <c r="H610" s="196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196"/>
      <c r="AT610" s="196"/>
      <c r="AU610" s="196"/>
      <c r="AV610" s="196"/>
      <c r="AW610" s="196"/>
      <c r="AX610" s="196"/>
      <c r="AY610" s="196"/>
      <c r="AZ610" s="196"/>
      <c r="BA610" s="196"/>
      <c r="BB610" s="196"/>
      <c r="BC610" s="196"/>
      <c r="BD610" s="196"/>
      <c r="BE610" s="196"/>
      <c r="BF610" s="196"/>
      <c r="BG610" s="196"/>
      <c r="BH610" s="196"/>
      <c r="BI610" s="196"/>
      <c r="BJ610" s="196"/>
      <c r="BK610" s="196"/>
      <c r="BL610" s="196"/>
      <c r="BM610" s="196"/>
      <c r="BN610" s="196"/>
      <c r="BO610" s="196"/>
      <c r="BP610" s="196"/>
      <c r="BQ610" s="196"/>
      <c r="BR610" s="196"/>
      <c r="BS610" s="196"/>
      <c r="BT610" s="196"/>
      <c r="BU610" s="196"/>
      <c r="BV610" s="196"/>
      <c r="BW610" s="196"/>
      <c r="BX610" s="196"/>
      <c r="BY610" s="196"/>
      <c r="BZ610" s="196"/>
      <c r="CA610" s="196"/>
      <c r="CB610" s="196"/>
      <c r="CC610" s="196"/>
      <c r="CD610" s="196"/>
      <c r="CE610" s="196"/>
      <c r="CF610" s="196"/>
      <c r="CG610" s="196"/>
      <c r="CH610" s="196"/>
      <c r="CI610" s="196"/>
      <c r="CJ610" s="196"/>
      <c r="CK610" s="196"/>
      <c r="CL610" s="196"/>
      <c r="CM610" s="196"/>
      <c r="CN610" s="196"/>
      <c r="CO610" s="196"/>
      <c r="CP610" s="196"/>
      <c r="CQ610" s="196"/>
      <c r="CR610" s="196"/>
      <c r="CS610" s="196"/>
      <c r="CT610" s="196"/>
      <c r="CU610" s="196"/>
      <c r="CV610" s="196"/>
      <c r="CW610" s="196"/>
      <c r="CX610" s="196"/>
      <c r="CY610" s="196"/>
      <c r="CZ610" s="196"/>
      <c r="DA610" s="196"/>
      <c r="DB610" s="196"/>
      <c r="DC610" s="196"/>
      <c r="DD610" s="196"/>
      <c r="DE610" s="196"/>
      <c r="DF610" s="196"/>
      <c r="DG610" s="196"/>
      <c r="DH610" s="196"/>
      <c r="DI610" s="196"/>
    </row>
    <row r="611" spans="1:121"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196"/>
      <c r="AT611" s="196"/>
      <c r="AU611" s="196"/>
      <c r="AV611" s="196"/>
      <c r="AW611" s="196"/>
      <c r="AX611" s="196"/>
      <c r="AY611" s="196"/>
      <c r="AZ611" s="196"/>
      <c r="BA611" s="196"/>
      <c r="BB611" s="196"/>
      <c r="BC611" s="196"/>
      <c r="BD611" s="196"/>
      <c r="BE611" s="196"/>
      <c r="BF611" s="196"/>
      <c r="BG611" s="196"/>
      <c r="BH611" s="196"/>
      <c r="BI611" s="196"/>
      <c r="BJ611" s="196"/>
      <c r="BK611" s="196"/>
      <c r="BL611" s="196"/>
      <c r="BM611" s="196"/>
      <c r="BN611" s="196"/>
      <c r="BO611" s="196"/>
      <c r="BP611" s="196"/>
      <c r="BQ611" s="196"/>
      <c r="BR611" s="196"/>
      <c r="BS611" s="196"/>
      <c r="BT611" s="196"/>
      <c r="BU611" s="196"/>
      <c r="BV611" s="196"/>
      <c r="BW611" s="196"/>
      <c r="BX611" s="196"/>
      <c r="BY611" s="196"/>
      <c r="BZ611" s="196"/>
      <c r="CA611" s="196"/>
      <c r="CB611" s="196"/>
      <c r="CC611" s="196"/>
      <c r="CD611" s="196"/>
      <c r="CE611" s="196"/>
      <c r="CF611" s="196"/>
      <c r="CG611" s="196"/>
      <c r="CH611" s="196"/>
      <c r="CI611" s="196"/>
      <c r="CJ611" s="196"/>
      <c r="CK611" s="196"/>
      <c r="CL611" s="196"/>
      <c r="CM611" s="196"/>
      <c r="CN611" s="196"/>
      <c r="CO611" s="196"/>
      <c r="CP611" s="196"/>
      <c r="CQ611" s="196"/>
      <c r="CR611" s="196"/>
      <c r="CS611" s="196"/>
      <c r="CT611" s="196"/>
      <c r="CU611" s="196"/>
      <c r="CV611" s="196"/>
      <c r="CW611" s="196"/>
      <c r="CX611" s="196"/>
      <c r="CY611" s="196"/>
      <c r="CZ611" s="196"/>
      <c r="DA611" s="196"/>
      <c r="DB611" s="196"/>
      <c r="DC611" s="196"/>
      <c r="DD611" s="196"/>
      <c r="DE611" s="196"/>
      <c r="DF611" s="196"/>
      <c r="DG611" s="196"/>
      <c r="DH611" s="196"/>
      <c r="DI611" s="196"/>
    </row>
    <row r="612" spans="1:121"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196"/>
      <c r="AT612" s="196"/>
      <c r="AU612" s="196"/>
      <c r="AV612" s="196"/>
      <c r="AW612" s="196"/>
      <c r="AX612" s="196"/>
      <c r="AY612" s="196"/>
      <c r="AZ612" s="196"/>
      <c r="BA612" s="196"/>
      <c r="BB612" s="196"/>
      <c r="BC612" s="196"/>
      <c r="BD612" s="196"/>
      <c r="BE612" s="196"/>
      <c r="BF612" s="196"/>
      <c r="BG612" s="196"/>
      <c r="BH612" s="196"/>
      <c r="BI612" s="196"/>
      <c r="BJ612" s="196"/>
      <c r="BK612" s="196"/>
      <c r="BL612" s="196"/>
      <c r="BM612" s="196"/>
      <c r="BN612" s="196"/>
      <c r="BO612" s="196"/>
      <c r="BP612" s="196"/>
      <c r="BQ612" s="196"/>
      <c r="BR612" s="196"/>
      <c r="BS612" s="196"/>
      <c r="BT612" s="196"/>
      <c r="BU612" s="196"/>
      <c r="BV612" s="196"/>
      <c r="BW612" s="196"/>
      <c r="BX612" s="196"/>
      <c r="BY612" s="196"/>
      <c r="BZ612" s="196"/>
      <c r="CA612" s="196"/>
      <c r="CB612" s="196"/>
      <c r="CC612" s="196"/>
      <c r="CD612" s="196"/>
      <c r="CE612" s="196"/>
      <c r="CF612" s="196"/>
      <c r="CG612" s="196"/>
      <c r="CH612" s="196"/>
      <c r="CI612" s="196"/>
      <c r="CJ612" s="196"/>
      <c r="CK612" s="196"/>
      <c r="CL612" s="196"/>
      <c r="CM612" s="196"/>
      <c r="CN612" s="196"/>
      <c r="CO612" s="196"/>
      <c r="CP612" s="196"/>
      <c r="CQ612" s="196"/>
      <c r="CR612" s="196"/>
      <c r="CS612" s="196"/>
      <c r="CT612" s="196"/>
      <c r="CU612" s="196"/>
      <c r="CV612" s="196"/>
      <c r="CW612" s="196"/>
      <c r="CX612" s="196"/>
      <c r="CY612" s="196"/>
      <c r="CZ612" s="196"/>
      <c r="DA612" s="196"/>
      <c r="DB612" s="196"/>
      <c r="DC612" s="196"/>
      <c r="DD612" s="196"/>
      <c r="DE612" s="196"/>
      <c r="DF612" s="196"/>
      <c r="DG612" s="196"/>
      <c r="DH612" s="196"/>
      <c r="DI612" s="196"/>
    </row>
    <row r="613" spans="1:121"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196"/>
      <c r="AT613" s="196"/>
      <c r="AU613" s="196"/>
      <c r="AV613" s="196"/>
      <c r="AW613" s="196"/>
      <c r="AX613" s="196"/>
      <c r="AY613" s="196"/>
      <c r="AZ613" s="196"/>
      <c r="BA613" s="196"/>
      <c r="BB613" s="196"/>
      <c r="BC613" s="196"/>
      <c r="BD613" s="196"/>
      <c r="BE613" s="196"/>
      <c r="BF613" s="196"/>
      <c r="BG613" s="196"/>
      <c r="BH613" s="196"/>
      <c r="BI613" s="196"/>
      <c r="BJ613" s="196"/>
      <c r="BK613" s="196"/>
      <c r="BL613" s="196"/>
      <c r="BM613" s="196"/>
      <c r="BN613" s="196"/>
      <c r="BO613" s="196"/>
      <c r="BP613" s="196"/>
      <c r="BQ613" s="196"/>
      <c r="BR613" s="196"/>
      <c r="BS613" s="196"/>
      <c r="BT613" s="196"/>
      <c r="BU613" s="196"/>
      <c r="BV613" s="196"/>
      <c r="BW613" s="196"/>
      <c r="BX613" s="196"/>
      <c r="BY613" s="196"/>
      <c r="BZ613" s="196"/>
      <c r="CA613" s="196"/>
      <c r="CB613" s="196"/>
      <c r="CC613" s="196"/>
      <c r="CD613" s="196"/>
      <c r="CE613" s="196"/>
      <c r="CF613" s="196"/>
      <c r="CG613" s="196"/>
      <c r="CH613" s="196"/>
      <c r="CI613" s="196"/>
      <c r="CJ613" s="196"/>
      <c r="CK613" s="196"/>
      <c r="CL613" s="196"/>
      <c r="CM613" s="196"/>
      <c r="CN613" s="196"/>
      <c r="CO613" s="196"/>
      <c r="CP613" s="196"/>
      <c r="CQ613" s="196"/>
      <c r="CR613" s="196"/>
      <c r="CS613" s="196"/>
      <c r="CT613" s="196"/>
      <c r="CU613" s="196"/>
      <c r="CV613" s="196"/>
      <c r="CW613" s="196"/>
      <c r="CX613" s="196"/>
      <c r="CY613" s="196"/>
      <c r="CZ613" s="196"/>
      <c r="DA613" s="196"/>
      <c r="DB613" s="196"/>
      <c r="DC613" s="196"/>
      <c r="DD613" s="196"/>
      <c r="DE613" s="196"/>
      <c r="DF613" s="196"/>
      <c r="DG613" s="196"/>
      <c r="DH613" s="196"/>
      <c r="DI613" s="196"/>
    </row>
    <row r="614" spans="1:121"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6"/>
      <c r="T614" s="196"/>
      <c r="U614" s="196"/>
      <c r="V614" s="196"/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196"/>
      <c r="AT614" s="196"/>
      <c r="AU614" s="196"/>
      <c r="AV614" s="196"/>
      <c r="AW614" s="196"/>
      <c r="AX614" s="196"/>
      <c r="AY614" s="196"/>
      <c r="AZ614" s="196"/>
      <c r="BA614" s="196"/>
      <c r="BB614" s="196"/>
      <c r="BC614" s="196"/>
      <c r="BD614" s="196"/>
      <c r="BE614" s="196"/>
      <c r="BF614" s="196"/>
      <c r="BG614" s="196"/>
      <c r="BH614" s="196"/>
      <c r="BI614" s="196"/>
      <c r="BJ614" s="196"/>
      <c r="BK614" s="196"/>
      <c r="BL614" s="196"/>
      <c r="BM614" s="196"/>
      <c r="BN614" s="196"/>
      <c r="BO614" s="196"/>
      <c r="BP614" s="196"/>
      <c r="BQ614" s="196"/>
      <c r="BR614" s="196"/>
      <c r="BS614" s="196"/>
      <c r="BT614" s="196"/>
      <c r="BU614" s="196"/>
      <c r="BV614" s="196"/>
      <c r="BW614" s="196"/>
      <c r="BX614" s="196"/>
      <c r="BY614" s="196"/>
      <c r="BZ614" s="196"/>
      <c r="CA614" s="196"/>
      <c r="CB614" s="196"/>
      <c r="CC614" s="196"/>
      <c r="CD614" s="196"/>
      <c r="CE614" s="196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</row>
    <row r="615" spans="1:121">
      <c r="H615" s="196"/>
      <c r="I615" s="196"/>
      <c r="J615" s="196"/>
      <c r="K615" s="196"/>
      <c r="L615" s="196"/>
      <c r="M615" s="196"/>
      <c r="N615" s="196"/>
      <c r="O615" s="196"/>
      <c r="P615" s="196"/>
      <c r="Q615" s="196"/>
      <c r="R615" s="196"/>
      <c r="S615" s="196"/>
      <c r="T615" s="196"/>
      <c r="U615" s="196"/>
      <c r="V615" s="196"/>
      <c r="W615" s="196"/>
      <c r="X615" s="196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196"/>
      <c r="AT615" s="196"/>
      <c r="AU615" s="196"/>
      <c r="AV615" s="196"/>
      <c r="AW615" s="196"/>
      <c r="AX615" s="196"/>
      <c r="AY615" s="196"/>
      <c r="AZ615" s="196"/>
      <c r="BA615" s="196"/>
      <c r="BB615" s="196"/>
      <c r="BC615" s="196"/>
      <c r="BD615" s="196"/>
      <c r="BE615" s="196"/>
      <c r="BF615" s="196"/>
      <c r="BG615" s="196"/>
      <c r="BH615" s="196"/>
      <c r="BI615" s="196"/>
      <c r="BJ615" s="196"/>
      <c r="BK615" s="196"/>
      <c r="BL615" s="196"/>
      <c r="BM615" s="196"/>
      <c r="BN615" s="196"/>
      <c r="BO615" s="196"/>
      <c r="BP615" s="196"/>
      <c r="BQ615" s="196"/>
      <c r="BR615" s="196"/>
      <c r="BS615" s="196"/>
      <c r="BT615" s="196"/>
      <c r="BU615" s="196"/>
      <c r="BV615" s="196"/>
      <c r="BW615" s="196"/>
      <c r="BX615" s="196"/>
      <c r="BY615" s="196"/>
      <c r="BZ615" s="196"/>
      <c r="CA615" s="196"/>
      <c r="CB615" s="196"/>
      <c r="CC615" s="196"/>
      <c r="CD615" s="196"/>
      <c r="CE615" s="196"/>
      <c r="CF615" s="196"/>
      <c r="CG615" s="196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</row>
    <row r="616" spans="1:121">
      <c r="H616" s="196"/>
      <c r="I616" s="196"/>
      <c r="J616" s="196"/>
      <c r="K616" s="196"/>
      <c r="L616" s="196"/>
      <c r="M616" s="196"/>
      <c r="N616" s="196"/>
      <c r="O616" s="196"/>
      <c r="P616" s="196"/>
      <c r="Q616" s="196"/>
      <c r="R616" s="196"/>
      <c r="S616" s="196"/>
      <c r="T616" s="196"/>
      <c r="U616" s="196"/>
      <c r="V616" s="196"/>
      <c r="W616" s="196"/>
      <c r="X616" s="196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196"/>
      <c r="AT616" s="196"/>
      <c r="AU616" s="196"/>
      <c r="AV616" s="196"/>
      <c r="AW616" s="196"/>
      <c r="AX616" s="196"/>
      <c r="AY616" s="196"/>
      <c r="AZ616" s="196"/>
      <c r="BA616" s="196"/>
      <c r="BB616" s="196"/>
      <c r="BC616" s="196"/>
      <c r="BD616" s="196"/>
      <c r="BE616" s="196"/>
      <c r="BF616" s="196"/>
      <c r="BG616" s="196"/>
      <c r="BH616" s="196"/>
      <c r="BI616" s="196"/>
      <c r="BJ616" s="196"/>
      <c r="BK616" s="196"/>
      <c r="BL616" s="196"/>
      <c r="BM616" s="196"/>
      <c r="BN616" s="196"/>
      <c r="BO616" s="196"/>
      <c r="BP616" s="196"/>
      <c r="BQ616" s="196"/>
      <c r="BR616" s="196"/>
      <c r="BS616" s="196"/>
      <c r="BT616" s="196"/>
      <c r="BU616" s="196"/>
      <c r="BV616" s="196"/>
      <c r="BW616" s="196"/>
      <c r="BX616" s="196"/>
      <c r="BY616" s="196"/>
      <c r="BZ616" s="196"/>
      <c r="CA616" s="196"/>
      <c r="CB616" s="196"/>
      <c r="CC616" s="196"/>
      <c r="CD616" s="196"/>
      <c r="CE616" s="196"/>
      <c r="CF616" s="196"/>
      <c r="CG616" s="196"/>
      <c r="CH616" s="196"/>
      <c r="CI616" s="196"/>
      <c r="CJ616" s="196"/>
      <c r="CK616" s="196"/>
      <c r="CL616" s="196"/>
      <c r="CM616" s="196"/>
      <c r="CN616" s="196"/>
      <c r="CO616" s="196"/>
      <c r="CP616" s="196"/>
      <c r="CQ616" s="196"/>
      <c r="CR616" s="196"/>
      <c r="CS616" s="196"/>
      <c r="CT616" s="196"/>
      <c r="CU616" s="196"/>
      <c r="CV616" s="196"/>
      <c r="CW616" s="196"/>
      <c r="CX616" s="196"/>
      <c r="CY616" s="196"/>
      <c r="CZ616" s="196"/>
      <c r="DA616" s="196"/>
      <c r="DB616" s="196"/>
      <c r="DC616" s="196"/>
      <c r="DD616" s="196"/>
      <c r="DE616" s="196"/>
      <c r="DF616" s="196"/>
      <c r="DG616" s="196"/>
      <c r="DH616" s="196"/>
      <c r="DI616" s="196"/>
    </row>
    <row r="617" spans="1:121"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6"/>
      <c r="T617" s="196"/>
      <c r="U617" s="196"/>
      <c r="V617" s="196"/>
      <c r="W617" s="196"/>
      <c r="X617" s="196"/>
      <c r="Y617" s="196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196"/>
      <c r="AT617" s="196"/>
      <c r="AU617" s="196"/>
      <c r="AV617" s="196"/>
      <c r="AW617" s="196"/>
      <c r="AX617" s="196"/>
      <c r="AY617" s="196"/>
      <c r="AZ617" s="196"/>
      <c r="BA617" s="196"/>
      <c r="BB617" s="196"/>
      <c r="BC617" s="196"/>
      <c r="BD617" s="196"/>
      <c r="BE617" s="196"/>
      <c r="BF617" s="196"/>
      <c r="BG617" s="196"/>
      <c r="BH617" s="196"/>
      <c r="BI617" s="196"/>
      <c r="BJ617" s="196"/>
      <c r="BK617" s="196"/>
      <c r="BL617" s="196"/>
      <c r="BM617" s="196"/>
      <c r="BN617" s="196"/>
      <c r="BO617" s="196"/>
      <c r="BP617" s="196"/>
      <c r="BQ617" s="196"/>
      <c r="BR617" s="196"/>
      <c r="BS617" s="196"/>
      <c r="BT617" s="196"/>
      <c r="BU617" s="196"/>
      <c r="BV617" s="196"/>
      <c r="BW617" s="196"/>
      <c r="BX617" s="196"/>
      <c r="BY617" s="196"/>
      <c r="BZ617" s="196"/>
      <c r="CA617" s="196"/>
      <c r="CB617" s="196"/>
      <c r="CC617" s="196"/>
      <c r="CD617" s="196"/>
      <c r="CE617" s="196"/>
      <c r="CF617" s="196"/>
      <c r="CG617" s="196"/>
      <c r="CH617" s="196"/>
      <c r="CI617" s="196"/>
      <c r="CJ617" s="196"/>
      <c r="CK617" s="196"/>
      <c r="CL617" s="196"/>
      <c r="CM617" s="196"/>
      <c r="CN617" s="196"/>
      <c r="CO617" s="196"/>
      <c r="CP617" s="196"/>
      <c r="CQ617" s="196"/>
      <c r="CR617" s="196"/>
      <c r="CS617" s="196"/>
      <c r="CT617" s="196"/>
      <c r="CU617" s="196"/>
      <c r="CV617" s="196"/>
      <c r="CW617" s="196"/>
      <c r="CX617" s="196"/>
      <c r="CY617" s="196"/>
      <c r="CZ617" s="196"/>
      <c r="DA617" s="196"/>
      <c r="DB617" s="196"/>
      <c r="DC617" s="196"/>
      <c r="DD617" s="196"/>
      <c r="DE617" s="196"/>
      <c r="DF617" s="196"/>
      <c r="DG617" s="196"/>
      <c r="DH617" s="196"/>
      <c r="DI617" s="196"/>
    </row>
    <row r="618" spans="1:121"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6"/>
      <c r="T618" s="196"/>
      <c r="U618" s="196"/>
      <c r="V618" s="196"/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196"/>
      <c r="AT618" s="196"/>
      <c r="AU618" s="196"/>
      <c r="AV618" s="196"/>
      <c r="AW618" s="196"/>
      <c r="AX618" s="196"/>
      <c r="AY618" s="196"/>
      <c r="AZ618" s="196"/>
      <c r="BA618" s="196"/>
      <c r="BB618" s="196"/>
      <c r="BC618" s="196"/>
      <c r="BD618" s="196"/>
      <c r="BE618" s="196"/>
      <c r="BF618" s="196"/>
      <c r="BG618" s="196"/>
      <c r="BH618" s="196"/>
      <c r="BI618" s="196"/>
      <c r="BJ618" s="196"/>
      <c r="BK618" s="196"/>
      <c r="BL618" s="196"/>
      <c r="BM618" s="196"/>
      <c r="BN618" s="196"/>
      <c r="BO618" s="196"/>
      <c r="BP618" s="196"/>
      <c r="BQ618" s="196"/>
      <c r="BR618" s="196"/>
      <c r="BS618" s="196"/>
      <c r="BT618" s="196"/>
      <c r="BU618" s="196"/>
      <c r="BV618" s="196"/>
      <c r="BW618" s="196"/>
      <c r="BX618" s="196"/>
      <c r="BY618" s="196"/>
      <c r="BZ618" s="196"/>
      <c r="CA618" s="196"/>
      <c r="CB618" s="196"/>
      <c r="CC618" s="196"/>
      <c r="CD618" s="196"/>
      <c r="CE618" s="196"/>
      <c r="CF618" s="196"/>
      <c r="CG618" s="196"/>
      <c r="CH618" s="196"/>
      <c r="CI618" s="196"/>
      <c r="CJ618" s="196"/>
      <c r="CK618" s="196"/>
      <c r="CL618" s="196"/>
      <c r="CM618" s="196"/>
      <c r="CN618" s="196"/>
      <c r="CO618" s="196"/>
      <c r="CP618" s="196"/>
      <c r="CQ618" s="196"/>
      <c r="CR618" s="196"/>
      <c r="CS618" s="196"/>
      <c r="CT618" s="196"/>
      <c r="CU618" s="196"/>
      <c r="CV618" s="196"/>
      <c r="CW618" s="196"/>
      <c r="CX618" s="196"/>
      <c r="CY618" s="196"/>
      <c r="CZ618" s="196"/>
      <c r="DA618" s="196"/>
      <c r="DB618" s="196"/>
      <c r="DC618" s="196"/>
      <c r="DD618" s="196"/>
      <c r="DE618" s="196"/>
      <c r="DF618" s="196"/>
      <c r="DG618" s="196"/>
      <c r="DH618" s="196"/>
      <c r="DI618" s="196"/>
    </row>
    <row r="619" spans="1:121"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6"/>
      <c r="AT619" s="196"/>
      <c r="AU619" s="196"/>
      <c r="AV619" s="196"/>
      <c r="AW619" s="196"/>
      <c r="AX619" s="196"/>
      <c r="AY619" s="196"/>
      <c r="AZ619" s="196"/>
      <c r="BA619" s="196"/>
      <c r="BB619" s="196"/>
      <c r="BC619" s="196"/>
      <c r="BD619" s="196"/>
      <c r="BE619" s="196"/>
      <c r="BF619" s="196"/>
      <c r="BG619" s="196"/>
      <c r="BH619" s="196"/>
      <c r="BI619" s="196"/>
      <c r="BJ619" s="196"/>
      <c r="BK619" s="196"/>
      <c r="BL619" s="196"/>
      <c r="BM619" s="196"/>
      <c r="BN619" s="196"/>
      <c r="BO619" s="196"/>
      <c r="BP619" s="196"/>
      <c r="BQ619" s="196"/>
      <c r="BR619" s="196"/>
      <c r="BS619" s="196"/>
      <c r="BT619" s="196"/>
      <c r="BU619" s="196"/>
      <c r="BV619" s="196"/>
      <c r="BW619" s="196"/>
      <c r="BX619" s="196"/>
      <c r="BY619" s="196"/>
      <c r="BZ619" s="196"/>
      <c r="CA619" s="196"/>
      <c r="CB619" s="196"/>
      <c r="CC619" s="196"/>
      <c r="CD619" s="196"/>
      <c r="CE619" s="196"/>
      <c r="CF619" s="196"/>
      <c r="CG619" s="196"/>
      <c r="CH619" s="196"/>
      <c r="CI619" s="196"/>
      <c r="CJ619" s="196"/>
      <c r="CK619" s="196"/>
      <c r="CL619" s="196"/>
      <c r="CM619" s="196"/>
      <c r="CN619" s="196"/>
      <c r="CO619" s="196"/>
      <c r="CP619" s="196"/>
      <c r="CQ619" s="196"/>
      <c r="CR619" s="196"/>
      <c r="CS619" s="196"/>
      <c r="CT619" s="196"/>
      <c r="CU619" s="196"/>
      <c r="CV619" s="196"/>
      <c r="CW619" s="196"/>
      <c r="CX619" s="196"/>
      <c r="CY619" s="196"/>
      <c r="CZ619" s="196"/>
      <c r="DA619" s="196"/>
      <c r="DB619" s="196"/>
      <c r="DC619" s="196"/>
      <c r="DD619" s="196"/>
      <c r="DE619" s="196"/>
      <c r="DF619" s="196"/>
      <c r="DG619" s="196"/>
      <c r="DH619" s="196"/>
      <c r="DI619" s="196"/>
    </row>
    <row r="620" spans="1:121"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6"/>
      <c r="AT620" s="196"/>
      <c r="AU620" s="196"/>
      <c r="AV620" s="196"/>
      <c r="AW620" s="196"/>
      <c r="AX620" s="196"/>
      <c r="AY620" s="196"/>
      <c r="AZ620" s="196"/>
      <c r="BA620" s="196"/>
      <c r="BB620" s="196"/>
      <c r="BC620" s="196"/>
      <c r="BD620" s="196"/>
      <c r="BE620" s="196"/>
      <c r="BF620" s="196"/>
      <c r="BG620" s="196"/>
      <c r="BH620" s="196"/>
      <c r="BI620" s="196"/>
      <c r="BJ620" s="196"/>
      <c r="BK620" s="196"/>
      <c r="BL620" s="196"/>
      <c r="BM620" s="196"/>
      <c r="BN620" s="196"/>
      <c r="BO620" s="196"/>
      <c r="BP620" s="196"/>
      <c r="BQ620" s="196"/>
      <c r="BR620" s="196"/>
      <c r="BS620" s="196"/>
      <c r="BT620" s="196"/>
      <c r="BU620" s="196"/>
      <c r="BV620" s="196"/>
      <c r="BW620" s="196"/>
      <c r="BX620" s="196"/>
      <c r="BY620" s="196"/>
      <c r="BZ620" s="196"/>
      <c r="CA620" s="196"/>
      <c r="CB620" s="196"/>
      <c r="CC620" s="196"/>
      <c r="CD620" s="196"/>
      <c r="CE620" s="196"/>
      <c r="CF620" s="196"/>
      <c r="CG620" s="196"/>
      <c r="CH620" s="196"/>
      <c r="CI620" s="196"/>
      <c r="CJ620" s="196"/>
      <c r="CK620" s="196"/>
      <c r="CL620" s="196"/>
      <c r="CM620" s="196"/>
      <c r="CN620" s="196"/>
      <c r="CO620" s="196"/>
      <c r="CP620" s="196"/>
      <c r="CQ620" s="196"/>
      <c r="CR620" s="196"/>
      <c r="CS620" s="196"/>
      <c r="CT620" s="196"/>
      <c r="CU620" s="196"/>
      <c r="CV620" s="196"/>
      <c r="CW620" s="196"/>
      <c r="CX620" s="196"/>
      <c r="CY620" s="196"/>
      <c r="CZ620" s="196"/>
      <c r="DA620" s="196"/>
      <c r="DB620" s="196"/>
      <c r="DC620" s="196"/>
      <c r="DD620" s="196"/>
      <c r="DE620" s="196"/>
      <c r="DF620" s="196"/>
      <c r="DG620" s="196"/>
      <c r="DH620" s="196"/>
      <c r="DI620" s="196"/>
    </row>
    <row r="621" spans="1:121">
      <c r="H621" s="196"/>
      <c r="I621" s="196"/>
      <c r="J621" s="196"/>
      <c r="K621" s="196"/>
      <c r="L621" s="196"/>
      <c r="M621" s="196"/>
      <c r="N621" s="196"/>
      <c r="O621" s="196"/>
      <c r="P621" s="196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6"/>
      <c r="AT621" s="196"/>
      <c r="AU621" s="196"/>
      <c r="AV621" s="196"/>
      <c r="AW621" s="196"/>
      <c r="AX621" s="196"/>
      <c r="AY621" s="196"/>
      <c r="AZ621" s="196"/>
      <c r="BA621" s="196"/>
      <c r="BB621" s="196"/>
      <c r="BC621" s="196"/>
      <c r="BD621" s="196"/>
      <c r="BE621" s="196"/>
      <c r="BF621" s="196"/>
      <c r="BG621" s="196"/>
      <c r="BH621" s="196"/>
      <c r="BI621" s="196"/>
      <c r="BJ621" s="196"/>
      <c r="BK621" s="196"/>
      <c r="BL621" s="196"/>
      <c r="BM621" s="196"/>
      <c r="BN621" s="196"/>
      <c r="BO621" s="196"/>
      <c r="BP621" s="196"/>
      <c r="BQ621" s="196"/>
      <c r="BR621" s="196"/>
      <c r="BS621" s="196"/>
      <c r="BT621" s="196"/>
      <c r="BU621" s="196"/>
      <c r="BV621" s="196"/>
      <c r="BW621" s="196"/>
      <c r="BX621" s="196"/>
      <c r="BY621" s="196"/>
      <c r="BZ621" s="196"/>
      <c r="CA621" s="196"/>
      <c r="CB621" s="196"/>
      <c r="CC621" s="196"/>
      <c r="CD621" s="196"/>
      <c r="CE621" s="196"/>
      <c r="CF621" s="196"/>
      <c r="CG621" s="196"/>
      <c r="CH621" s="196"/>
      <c r="CI621" s="196"/>
      <c r="CJ621" s="196"/>
      <c r="CK621" s="196"/>
      <c r="CL621" s="196"/>
      <c r="CM621" s="196"/>
      <c r="CN621" s="196"/>
      <c r="CO621" s="196"/>
      <c r="CP621" s="196"/>
      <c r="CQ621" s="196"/>
      <c r="CR621" s="196"/>
      <c r="CS621" s="196"/>
      <c r="CT621" s="196"/>
      <c r="CU621" s="196"/>
      <c r="CV621" s="196"/>
      <c r="CW621" s="196"/>
      <c r="CX621" s="196"/>
      <c r="CY621" s="196"/>
      <c r="CZ621" s="196"/>
      <c r="DA621" s="196"/>
      <c r="DB621" s="196"/>
      <c r="DC621" s="196"/>
      <c r="DD621" s="196"/>
      <c r="DE621" s="196"/>
      <c r="DF621" s="196"/>
      <c r="DG621" s="196"/>
      <c r="DH621" s="196"/>
      <c r="DI621" s="196"/>
    </row>
    <row r="622" spans="1:121"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6"/>
      <c r="BN622" s="196"/>
      <c r="BO622" s="196"/>
      <c r="BP622" s="196"/>
      <c r="BQ622" s="196"/>
      <c r="BR622" s="196"/>
      <c r="BS622" s="196"/>
      <c r="BT622" s="196"/>
      <c r="BU622" s="196"/>
      <c r="BV622" s="196"/>
      <c r="BW622" s="196"/>
      <c r="BX622" s="196"/>
      <c r="BY622" s="196"/>
      <c r="BZ622" s="196"/>
      <c r="CA622" s="196"/>
      <c r="CB622" s="196"/>
      <c r="CC622" s="196"/>
      <c r="CD622" s="196"/>
      <c r="CE622" s="196"/>
      <c r="CF622" s="196"/>
      <c r="CG622" s="196"/>
      <c r="CH622" s="196"/>
      <c r="CI622" s="196"/>
      <c r="CJ622" s="196"/>
      <c r="CK622" s="196"/>
      <c r="CL622" s="196"/>
      <c r="CM622" s="196"/>
      <c r="CN622" s="196"/>
      <c r="CO622" s="196"/>
      <c r="CP622" s="196"/>
      <c r="CQ622" s="196"/>
      <c r="CR622" s="196"/>
      <c r="CS622" s="196"/>
      <c r="CT622" s="196"/>
      <c r="CU622" s="196"/>
      <c r="CV622" s="196"/>
      <c r="CW622" s="196"/>
      <c r="CX622" s="196"/>
      <c r="CY622" s="196"/>
      <c r="CZ622" s="196"/>
      <c r="DA622" s="196"/>
      <c r="DB622" s="196"/>
      <c r="DC622" s="196"/>
      <c r="DD622" s="196"/>
      <c r="DE622" s="196"/>
      <c r="DF622" s="196"/>
      <c r="DG622" s="196"/>
      <c r="DH622" s="196"/>
      <c r="DI622" s="196"/>
    </row>
    <row r="623" spans="1:121"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6"/>
      <c r="BN623" s="196"/>
      <c r="BO623" s="196"/>
      <c r="BP623" s="196"/>
      <c r="BQ623" s="196"/>
      <c r="BR623" s="196"/>
      <c r="BS623" s="196"/>
      <c r="BT623" s="196"/>
      <c r="BU623" s="196"/>
      <c r="BV623" s="196"/>
      <c r="BW623" s="196"/>
      <c r="BX623" s="196"/>
      <c r="BY623" s="196"/>
      <c r="BZ623" s="196"/>
      <c r="CA623" s="196"/>
      <c r="CB623" s="196"/>
      <c r="CC623" s="196"/>
      <c r="CD623" s="196"/>
      <c r="CE623" s="196"/>
      <c r="CF623" s="196"/>
      <c r="CG623" s="196"/>
      <c r="CH623" s="196"/>
      <c r="CI623" s="196"/>
      <c r="CJ623" s="196"/>
      <c r="CK623" s="196"/>
      <c r="CL623" s="196"/>
      <c r="CM623" s="196"/>
      <c r="CN623" s="196"/>
      <c r="CO623" s="196"/>
      <c r="CP623" s="196"/>
      <c r="CQ623" s="196"/>
      <c r="CR623" s="196"/>
      <c r="CS623" s="196"/>
      <c r="CT623" s="196"/>
      <c r="CU623" s="196"/>
      <c r="CV623" s="196"/>
      <c r="CW623" s="196"/>
      <c r="CX623" s="196"/>
      <c r="CY623" s="196"/>
      <c r="CZ623" s="196"/>
      <c r="DA623" s="196"/>
      <c r="DB623" s="196"/>
      <c r="DC623" s="196"/>
      <c r="DD623" s="196"/>
      <c r="DE623" s="196"/>
      <c r="DF623" s="196"/>
      <c r="DG623" s="196"/>
      <c r="DH623" s="196"/>
      <c r="DI623" s="196"/>
    </row>
    <row r="624" spans="1:121"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6"/>
      <c r="BN624" s="196"/>
      <c r="BO624" s="196"/>
      <c r="BP624" s="196"/>
      <c r="BQ624" s="196"/>
      <c r="BR624" s="196"/>
      <c r="BS624" s="196"/>
      <c r="BT624" s="196"/>
      <c r="BU624" s="196"/>
      <c r="BV624" s="196"/>
      <c r="BW624" s="196"/>
      <c r="BX624" s="196"/>
      <c r="BY624" s="196"/>
      <c r="BZ624" s="196"/>
      <c r="CA624" s="196"/>
      <c r="CB624" s="196"/>
      <c r="CC624" s="196"/>
      <c r="CD624" s="196"/>
      <c r="CE624" s="196"/>
      <c r="CF624" s="196"/>
      <c r="CG624" s="196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</row>
    <row r="625" spans="1:121"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6"/>
      <c r="BN625" s="196"/>
      <c r="BO625" s="196"/>
      <c r="BP625" s="196"/>
      <c r="BQ625" s="196"/>
      <c r="BR625" s="196"/>
      <c r="BS625" s="196"/>
      <c r="BT625" s="196"/>
      <c r="BU625" s="196"/>
      <c r="BV625" s="196"/>
      <c r="BW625" s="196"/>
      <c r="BX625" s="196"/>
      <c r="BY625" s="196"/>
      <c r="BZ625" s="196"/>
      <c r="CA625" s="196"/>
      <c r="CB625" s="196"/>
      <c r="CC625" s="196"/>
      <c r="CD625" s="196"/>
      <c r="CE625" s="196"/>
      <c r="CF625" s="196"/>
      <c r="CG625" s="196"/>
      <c r="CH625" s="196"/>
      <c r="CI625" s="196"/>
      <c r="CJ625" s="196"/>
      <c r="CK625" s="196"/>
      <c r="CL625" s="196"/>
      <c r="CM625" s="196"/>
      <c r="CN625" s="196"/>
      <c r="CO625" s="196"/>
      <c r="CP625" s="196"/>
      <c r="CQ625" s="196"/>
      <c r="CR625" s="196"/>
      <c r="CS625" s="196"/>
      <c r="CT625" s="196"/>
      <c r="CU625" s="196"/>
      <c r="CV625" s="196"/>
      <c r="CW625" s="196"/>
      <c r="CX625" s="196"/>
      <c r="CY625" s="196"/>
      <c r="CZ625" s="196"/>
      <c r="DA625" s="196"/>
      <c r="DB625" s="196"/>
      <c r="DC625" s="196"/>
      <c r="DD625" s="196"/>
      <c r="DE625" s="196"/>
      <c r="DF625" s="196"/>
      <c r="DG625" s="196"/>
      <c r="DH625" s="196"/>
      <c r="DI625" s="196"/>
    </row>
    <row r="626" spans="1:121"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6"/>
      <c r="BN626" s="196"/>
      <c r="BO626" s="196"/>
      <c r="BP626" s="196"/>
      <c r="BQ626" s="196"/>
      <c r="BR626" s="196"/>
      <c r="BS626" s="196"/>
      <c r="BT626" s="196"/>
      <c r="BU626" s="196"/>
      <c r="BV626" s="196"/>
      <c r="BW626" s="196"/>
      <c r="BX626" s="196"/>
      <c r="BY626" s="196"/>
      <c r="BZ626" s="196"/>
      <c r="CA626" s="196"/>
      <c r="CB626" s="196"/>
      <c r="CC626" s="196"/>
      <c r="CD626" s="196"/>
      <c r="CE626" s="196"/>
      <c r="CF626" s="196"/>
      <c r="CG626" s="196"/>
      <c r="CH626" s="196"/>
      <c r="CI626" s="196"/>
      <c r="CJ626" s="196"/>
      <c r="CK626" s="196"/>
      <c r="CL626" s="196"/>
      <c r="CM626" s="196"/>
      <c r="CN626" s="196"/>
      <c r="CO626" s="196"/>
      <c r="CP626" s="196"/>
      <c r="CQ626" s="196"/>
      <c r="CR626" s="196"/>
      <c r="CS626" s="196"/>
      <c r="CT626" s="196"/>
      <c r="CU626" s="196"/>
      <c r="CV626" s="196"/>
      <c r="CW626" s="196"/>
      <c r="CX626" s="196"/>
      <c r="CY626" s="196"/>
      <c r="CZ626" s="196"/>
      <c r="DA626" s="196"/>
      <c r="DB626" s="196"/>
      <c r="DC626" s="196"/>
      <c r="DD626" s="196"/>
      <c r="DE626" s="196"/>
      <c r="DF626" s="196"/>
      <c r="DG626" s="196"/>
      <c r="DH626" s="196"/>
      <c r="DI626" s="196"/>
    </row>
    <row r="627" spans="1:121"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6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6"/>
      <c r="AT627" s="196"/>
      <c r="AU627" s="196"/>
      <c r="AV627" s="196"/>
      <c r="AW627" s="196"/>
      <c r="AX627" s="196"/>
      <c r="AY627" s="196"/>
      <c r="AZ627" s="196"/>
      <c r="BA627" s="196"/>
      <c r="BB627" s="196"/>
      <c r="BC627" s="196"/>
      <c r="BD627" s="196"/>
      <c r="BE627" s="196"/>
      <c r="BF627" s="196"/>
      <c r="BG627" s="196"/>
      <c r="BH627" s="196"/>
      <c r="BI627" s="196"/>
      <c r="BJ627" s="196"/>
      <c r="BK627" s="196"/>
      <c r="BL627" s="196"/>
      <c r="BM627" s="196"/>
      <c r="BN627" s="196"/>
      <c r="BO627" s="196"/>
      <c r="BP627" s="196"/>
      <c r="BQ627" s="196"/>
      <c r="BR627" s="196"/>
      <c r="BS627" s="196"/>
      <c r="BT627" s="196"/>
      <c r="BU627" s="196"/>
      <c r="BV627" s="196"/>
      <c r="BW627" s="196"/>
      <c r="BX627" s="196"/>
      <c r="BY627" s="196"/>
      <c r="BZ627" s="196"/>
      <c r="CA627" s="196"/>
      <c r="CB627" s="196"/>
      <c r="CC627" s="196"/>
      <c r="CD627" s="196"/>
      <c r="CE627" s="196"/>
      <c r="CF627" s="196"/>
      <c r="CG627" s="196"/>
      <c r="CH627" s="196"/>
      <c r="CI627" s="196"/>
      <c r="CJ627" s="196"/>
      <c r="CK627" s="196"/>
      <c r="CL627" s="196"/>
      <c r="CM627" s="196"/>
      <c r="CN627" s="196"/>
      <c r="CO627" s="196"/>
      <c r="CP627" s="196"/>
      <c r="CQ627" s="196"/>
      <c r="CR627" s="196"/>
      <c r="CS627" s="196"/>
      <c r="CT627" s="196"/>
      <c r="CU627" s="196"/>
      <c r="CV627" s="196"/>
      <c r="CW627" s="196"/>
      <c r="CX627" s="196"/>
      <c r="CY627" s="196"/>
      <c r="CZ627" s="196"/>
      <c r="DA627" s="196"/>
      <c r="DB627" s="196"/>
      <c r="DC627" s="196"/>
      <c r="DD627" s="196"/>
      <c r="DE627" s="196"/>
      <c r="DF627" s="196"/>
      <c r="DG627" s="196"/>
      <c r="DH627" s="196"/>
      <c r="DI627" s="196"/>
    </row>
    <row r="628" spans="1:121"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196"/>
      <c r="AT628" s="196"/>
      <c r="AU628" s="196"/>
      <c r="AV628" s="196"/>
      <c r="AW628" s="196"/>
      <c r="AX628" s="196"/>
      <c r="AY628" s="196"/>
      <c r="AZ628" s="196"/>
      <c r="BA628" s="196"/>
      <c r="BB628" s="196"/>
      <c r="BC628" s="196"/>
      <c r="BD628" s="196"/>
      <c r="BE628" s="196"/>
      <c r="BF628" s="196"/>
      <c r="BG628" s="196"/>
      <c r="BH628" s="196"/>
      <c r="BI628" s="196"/>
      <c r="BJ628" s="196"/>
      <c r="BK628" s="196"/>
      <c r="BL628" s="196"/>
      <c r="BM628" s="196"/>
      <c r="BN628" s="196"/>
      <c r="BO628" s="196"/>
      <c r="BP628" s="196"/>
      <c r="BQ628" s="196"/>
      <c r="BR628" s="196"/>
      <c r="BS628" s="196"/>
      <c r="BT628" s="196"/>
      <c r="BU628" s="196"/>
      <c r="BV628" s="196"/>
      <c r="BW628" s="196"/>
      <c r="BX628" s="196"/>
      <c r="BY628" s="196"/>
      <c r="BZ628" s="196"/>
      <c r="CA628" s="196"/>
      <c r="CB628" s="196"/>
      <c r="CC628" s="196"/>
      <c r="CD628" s="196"/>
      <c r="CE628" s="196"/>
      <c r="CF628" s="196"/>
      <c r="CG628" s="196"/>
      <c r="CH628" s="196"/>
      <c r="CI628" s="196"/>
      <c r="CJ628" s="196"/>
      <c r="CK628" s="196"/>
      <c r="CL628" s="196"/>
      <c r="CM628" s="196"/>
      <c r="CN628" s="196"/>
      <c r="CO628" s="196"/>
      <c r="CP628" s="196"/>
      <c r="CQ628" s="196"/>
      <c r="CR628" s="196"/>
      <c r="CS628" s="196"/>
      <c r="CT628" s="196"/>
      <c r="CU628" s="196"/>
      <c r="CV628" s="196"/>
      <c r="CW628" s="196"/>
      <c r="CX628" s="196"/>
      <c r="CY628" s="196"/>
      <c r="CZ628" s="196"/>
      <c r="DA628" s="196"/>
      <c r="DB628" s="196"/>
      <c r="DC628" s="196"/>
      <c r="DD628" s="196"/>
      <c r="DE628" s="196"/>
      <c r="DF628" s="196"/>
      <c r="DG628" s="196"/>
      <c r="DH628" s="196"/>
      <c r="DI628" s="196"/>
    </row>
    <row r="629" spans="1:121"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6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196"/>
      <c r="AT629" s="196"/>
      <c r="AU629" s="196"/>
      <c r="AV629" s="196"/>
      <c r="AW629" s="196"/>
      <c r="AX629" s="196"/>
      <c r="AY629" s="196"/>
      <c r="AZ629" s="196"/>
      <c r="BA629" s="196"/>
      <c r="BB629" s="196"/>
      <c r="BC629" s="196"/>
      <c r="BD629" s="196"/>
      <c r="BE629" s="196"/>
      <c r="BF629" s="196"/>
      <c r="BG629" s="196"/>
      <c r="BH629" s="196"/>
      <c r="BI629" s="196"/>
      <c r="BJ629" s="196"/>
      <c r="BK629" s="196"/>
      <c r="BL629" s="196"/>
      <c r="BM629" s="196"/>
      <c r="BN629" s="196"/>
      <c r="BO629" s="196"/>
      <c r="BP629" s="196"/>
      <c r="BQ629" s="196"/>
      <c r="BR629" s="196"/>
      <c r="BS629" s="196"/>
      <c r="BT629" s="196"/>
      <c r="BU629" s="196"/>
      <c r="BV629" s="196"/>
      <c r="BW629" s="196"/>
      <c r="BX629" s="196"/>
      <c r="BY629" s="196"/>
      <c r="BZ629" s="196"/>
      <c r="CA629" s="196"/>
      <c r="CB629" s="196"/>
      <c r="CC629" s="196"/>
      <c r="CD629" s="196"/>
      <c r="CE629" s="196"/>
      <c r="CF629" s="196"/>
      <c r="CG629" s="196"/>
      <c r="CH629" s="196"/>
      <c r="CI629" s="196"/>
      <c r="CJ629" s="196"/>
      <c r="CK629" s="196"/>
      <c r="CL629" s="196"/>
      <c r="CM629" s="196"/>
      <c r="CN629" s="196"/>
      <c r="CO629" s="196"/>
      <c r="CP629" s="196"/>
      <c r="CQ629" s="196"/>
      <c r="CR629" s="196"/>
      <c r="CS629" s="196"/>
      <c r="CT629" s="196"/>
      <c r="CU629" s="196"/>
      <c r="CV629" s="196"/>
      <c r="CW629" s="196"/>
      <c r="CX629" s="196"/>
      <c r="CY629" s="196"/>
      <c r="CZ629" s="196"/>
      <c r="DA629" s="196"/>
      <c r="DB629" s="196"/>
      <c r="DC629" s="196"/>
      <c r="DD629" s="196"/>
      <c r="DE629" s="196"/>
      <c r="DF629" s="196"/>
      <c r="DG629" s="196"/>
      <c r="DH629" s="196"/>
      <c r="DI629" s="196"/>
    </row>
    <row r="630" spans="1:121"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6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196"/>
      <c r="AT630" s="196"/>
      <c r="AU630" s="196"/>
      <c r="AV630" s="196"/>
      <c r="AW630" s="196"/>
      <c r="AX630" s="196"/>
      <c r="AY630" s="196"/>
      <c r="AZ630" s="196"/>
      <c r="BA630" s="196"/>
      <c r="BB630" s="196"/>
      <c r="BC630" s="196"/>
      <c r="BD630" s="196"/>
      <c r="BE630" s="196"/>
      <c r="BF630" s="196"/>
      <c r="BG630" s="196"/>
      <c r="BH630" s="196"/>
      <c r="BI630" s="196"/>
      <c r="BJ630" s="196"/>
      <c r="BK630" s="196"/>
      <c r="BL630" s="196"/>
      <c r="BM630" s="196"/>
      <c r="BN630" s="196"/>
      <c r="BO630" s="196"/>
      <c r="BP630" s="196"/>
      <c r="BQ630" s="196"/>
      <c r="BR630" s="196"/>
      <c r="BS630" s="196"/>
      <c r="BT630" s="196"/>
      <c r="BU630" s="196"/>
      <c r="BV630" s="196"/>
      <c r="BW630" s="196"/>
      <c r="BX630" s="196"/>
      <c r="BY630" s="196"/>
      <c r="BZ630" s="196"/>
      <c r="CA630" s="196"/>
      <c r="CB630" s="196"/>
      <c r="CC630" s="196"/>
      <c r="CD630" s="196"/>
      <c r="CE630" s="196"/>
      <c r="CF630" s="196"/>
      <c r="CG630" s="196"/>
      <c r="CH630" s="196"/>
      <c r="CI630" s="196"/>
      <c r="CJ630" s="196"/>
      <c r="CK630" s="196"/>
      <c r="CL630" s="196"/>
      <c r="CM630" s="196"/>
      <c r="CN630" s="196"/>
      <c r="CO630" s="196"/>
      <c r="CP630" s="196"/>
      <c r="CQ630" s="196"/>
      <c r="CR630" s="196"/>
      <c r="CS630" s="196"/>
      <c r="CT630" s="196"/>
      <c r="CU630" s="196"/>
      <c r="CV630" s="196"/>
      <c r="CW630" s="196"/>
      <c r="CX630" s="196"/>
      <c r="CY630" s="196"/>
      <c r="CZ630" s="196"/>
      <c r="DA630" s="196"/>
      <c r="DB630" s="196"/>
      <c r="DC630" s="196"/>
      <c r="DD630" s="196"/>
      <c r="DE630" s="196"/>
      <c r="DF630" s="196"/>
      <c r="DG630" s="196"/>
      <c r="DH630" s="196"/>
      <c r="DI630" s="196"/>
    </row>
    <row r="631" spans="1:121">
      <c r="H631" s="196"/>
      <c r="I631" s="196"/>
      <c r="J631" s="196"/>
      <c r="K631" s="196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196"/>
      <c r="AT631" s="196"/>
      <c r="AU631" s="196"/>
      <c r="AV631" s="196"/>
      <c r="AW631" s="196"/>
      <c r="AX631" s="196"/>
      <c r="AY631" s="196"/>
      <c r="AZ631" s="196"/>
      <c r="BA631" s="196"/>
      <c r="BB631" s="196"/>
      <c r="BC631" s="196"/>
      <c r="BD631" s="196"/>
      <c r="BE631" s="196"/>
      <c r="BF631" s="196"/>
      <c r="BG631" s="196"/>
      <c r="BH631" s="196"/>
      <c r="BI631" s="196"/>
      <c r="BJ631" s="196"/>
      <c r="BK631" s="196"/>
      <c r="BL631" s="196"/>
      <c r="BM631" s="196"/>
      <c r="BN631" s="196"/>
      <c r="BO631" s="196"/>
      <c r="BP631" s="196"/>
      <c r="BQ631" s="196"/>
      <c r="BR631" s="196"/>
      <c r="BS631" s="196"/>
      <c r="BT631" s="196"/>
      <c r="BU631" s="196"/>
      <c r="BV631" s="196"/>
      <c r="BW631" s="196"/>
      <c r="BX631" s="196"/>
      <c r="BY631" s="196"/>
      <c r="BZ631" s="196"/>
      <c r="CA631" s="196"/>
      <c r="CB631" s="196"/>
      <c r="CC631" s="196"/>
      <c r="CD631" s="196"/>
      <c r="CE631" s="196"/>
      <c r="CF631" s="196"/>
      <c r="CG631" s="196"/>
      <c r="CH631" s="196"/>
      <c r="CI631" s="196"/>
      <c r="CJ631" s="196"/>
      <c r="CK631" s="196"/>
      <c r="CL631" s="196"/>
      <c r="CM631" s="196"/>
      <c r="CN631" s="196"/>
      <c r="CO631" s="196"/>
      <c r="CP631" s="196"/>
      <c r="CQ631" s="196"/>
      <c r="CR631" s="196"/>
      <c r="CS631" s="196"/>
      <c r="CT631" s="196"/>
      <c r="CU631" s="196"/>
      <c r="CV631" s="196"/>
      <c r="CW631" s="196"/>
      <c r="CX631" s="196"/>
      <c r="CY631" s="196"/>
      <c r="CZ631" s="196"/>
      <c r="DA631" s="196"/>
      <c r="DB631" s="196"/>
      <c r="DC631" s="196"/>
      <c r="DD631" s="196"/>
      <c r="DE631" s="196"/>
      <c r="DF631" s="196"/>
      <c r="DG631" s="196"/>
      <c r="DH631" s="196"/>
      <c r="DI631" s="196"/>
    </row>
    <row r="632" spans="1:121">
      <c r="H632" s="196"/>
      <c r="I632" s="196"/>
      <c r="J632" s="196"/>
      <c r="K632" s="196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196"/>
      <c r="AT632" s="196"/>
      <c r="AU632" s="196"/>
      <c r="AV632" s="196"/>
      <c r="AW632" s="196"/>
      <c r="AX632" s="196"/>
      <c r="AY632" s="196"/>
      <c r="AZ632" s="196"/>
      <c r="BA632" s="196"/>
      <c r="BB632" s="196"/>
      <c r="BC632" s="196"/>
      <c r="BD632" s="196"/>
      <c r="BE632" s="196"/>
      <c r="BF632" s="196"/>
      <c r="BG632" s="196"/>
      <c r="BH632" s="196"/>
      <c r="BI632" s="196"/>
      <c r="BJ632" s="196"/>
      <c r="BK632" s="196"/>
      <c r="BL632" s="196"/>
      <c r="BM632" s="196"/>
      <c r="BN632" s="196"/>
      <c r="BO632" s="196"/>
      <c r="BP632" s="196"/>
      <c r="BQ632" s="196"/>
      <c r="BR632" s="196"/>
      <c r="BS632" s="196"/>
      <c r="BT632" s="196"/>
      <c r="BU632" s="196"/>
      <c r="BV632" s="196"/>
      <c r="BW632" s="196"/>
      <c r="BX632" s="196"/>
      <c r="BY632" s="196"/>
      <c r="BZ632" s="196"/>
      <c r="CA632" s="196"/>
      <c r="CB632" s="196"/>
      <c r="CC632" s="196"/>
      <c r="CD632" s="196"/>
      <c r="CE632" s="196"/>
      <c r="CF632" s="196"/>
      <c r="CG632" s="196"/>
      <c r="CH632" s="196"/>
      <c r="CI632" s="196"/>
      <c r="CJ632" s="196"/>
      <c r="CK632" s="196"/>
      <c r="CL632" s="196"/>
      <c r="CM632" s="196"/>
      <c r="CN632" s="196"/>
      <c r="CO632" s="196"/>
      <c r="CP632" s="196"/>
      <c r="CQ632" s="196"/>
      <c r="CR632" s="196"/>
      <c r="CS632" s="196"/>
      <c r="CT632" s="196"/>
      <c r="CU632" s="196"/>
      <c r="CV632" s="196"/>
      <c r="CW632" s="196"/>
      <c r="CX632" s="196"/>
      <c r="CY632" s="196"/>
      <c r="CZ632" s="196"/>
      <c r="DA632" s="196"/>
      <c r="DB632" s="196"/>
      <c r="DC632" s="196"/>
      <c r="DD632" s="196"/>
      <c r="DE632" s="196"/>
      <c r="DF632" s="196"/>
      <c r="DG632" s="196"/>
      <c r="DH632" s="196"/>
      <c r="DI632" s="196"/>
    </row>
    <row r="633" spans="1:121">
      <c r="H633" s="196"/>
      <c r="I633" s="196"/>
      <c r="J633" s="196"/>
      <c r="K633" s="196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196"/>
      <c r="AT633" s="196"/>
      <c r="AU633" s="196"/>
      <c r="AV633" s="196"/>
      <c r="AW633" s="196"/>
      <c r="AX633" s="196"/>
      <c r="AY633" s="196"/>
      <c r="AZ633" s="196"/>
      <c r="BA633" s="196"/>
      <c r="BB633" s="196"/>
      <c r="BC633" s="196"/>
      <c r="BD633" s="196"/>
      <c r="BE633" s="196"/>
      <c r="BF633" s="196"/>
      <c r="BG633" s="196"/>
      <c r="BH633" s="196"/>
      <c r="BI633" s="196"/>
      <c r="BJ633" s="196"/>
      <c r="BK633" s="196"/>
      <c r="BL633" s="196"/>
      <c r="BM633" s="196"/>
      <c r="BN633" s="196"/>
      <c r="BO633" s="196"/>
      <c r="BP633" s="196"/>
      <c r="BQ633" s="196"/>
      <c r="BR633" s="196"/>
      <c r="BS633" s="196"/>
      <c r="BT633" s="196"/>
      <c r="BU633" s="196"/>
      <c r="BV633" s="196"/>
      <c r="BW633" s="196"/>
      <c r="BX633" s="196"/>
      <c r="BY633" s="196"/>
      <c r="BZ633" s="196"/>
      <c r="CA633" s="196"/>
      <c r="CB633" s="196"/>
      <c r="CC633" s="196"/>
      <c r="CD633" s="196"/>
      <c r="CE633" s="196"/>
      <c r="CF633" s="196"/>
      <c r="CG633" s="196"/>
      <c r="CH633" s="196"/>
      <c r="CI633" s="196"/>
      <c r="CJ633" s="196"/>
      <c r="CK633" s="196"/>
      <c r="CL633" s="196"/>
      <c r="CM633" s="196"/>
      <c r="CN633" s="196"/>
      <c r="CO633" s="196"/>
      <c r="CP633" s="196"/>
      <c r="CQ633" s="196"/>
      <c r="CR633" s="196"/>
      <c r="CS633" s="196"/>
      <c r="CT633" s="196"/>
      <c r="CU633" s="196"/>
      <c r="CV633" s="196"/>
      <c r="CW633" s="196"/>
      <c r="CX633" s="196"/>
      <c r="CY633" s="196"/>
      <c r="CZ633" s="196"/>
      <c r="DA633" s="196"/>
      <c r="DB633" s="196"/>
      <c r="DC633" s="196"/>
      <c r="DD633" s="196"/>
      <c r="DE633" s="196"/>
      <c r="DF633" s="196"/>
      <c r="DG633" s="196"/>
      <c r="DH633" s="196"/>
      <c r="DI633" s="196"/>
    </row>
    <row r="634" spans="1:121"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196"/>
      <c r="AT634" s="196"/>
      <c r="AU634" s="196"/>
      <c r="AV634" s="196"/>
      <c r="AW634" s="196"/>
      <c r="AX634" s="196"/>
      <c r="AY634" s="196"/>
      <c r="AZ634" s="196"/>
      <c r="BA634" s="196"/>
      <c r="BB634" s="196"/>
      <c r="BC634" s="196"/>
      <c r="BD634" s="196"/>
      <c r="BE634" s="196"/>
      <c r="BF634" s="196"/>
      <c r="BG634" s="196"/>
      <c r="BH634" s="196"/>
      <c r="BI634" s="196"/>
      <c r="BJ634" s="196"/>
      <c r="BK634" s="196"/>
      <c r="BL634" s="196"/>
      <c r="BM634" s="196"/>
      <c r="BN634" s="196"/>
      <c r="BO634" s="196"/>
      <c r="BP634" s="196"/>
      <c r="BQ634" s="196"/>
      <c r="BR634" s="196"/>
      <c r="BS634" s="196"/>
      <c r="BT634" s="196"/>
      <c r="BU634" s="196"/>
      <c r="BV634" s="196"/>
      <c r="BW634" s="196"/>
      <c r="BX634" s="196"/>
      <c r="BY634" s="196"/>
      <c r="BZ634" s="196"/>
      <c r="CA634" s="196"/>
      <c r="CB634" s="196"/>
      <c r="CC634" s="196"/>
      <c r="CD634" s="196"/>
      <c r="CE634" s="196"/>
      <c r="CF634" s="196"/>
      <c r="CG634" s="196"/>
      <c r="CH634" s="196"/>
      <c r="CI634" s="196"/>
      <c r="CJ634" s="196"/>
      <c r="CK634" s="196"/>
      <c r="CL634" s="196"/>
      <c r="CM634" s="196"/>
      <c r="CN634" s="196"/>
      <c r="CO634" s="196"/>
      <c r="CP634" s="196"/>
      <c r="CQ634" s="196"/>
      <c r="CR634" s="196"/>
      <c r="CS634" s="196"/>
      <c r="CT634" s="196"/>
      <c r="CU634" s="196"/>
      <c r="CV634" s="196"/>
      <c r="CW634" s="196"/>
      <c r="CX634" s="196"/>
      <c r="CY634" s="196"/>
      <c r="CZ634" s="196"/>
      <c r="DA634" s="196"/>
      <c r="DB634" s="196"/>
      <c r="DC634" s="196"/>
      <c r="DD634" s="196"/>
      <c r="DE634" s="196"/>
      <c r="DF634" s="196"/>
      <c r="DG634" s="196"/>
      <c r="DH634" s="196"/>
      <c r="DI634" s="196"/>
    </row>
    <row r="635" spans="1:121"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196"/>
      <c r="AT635" s="196"/>
      <c r="AU635" s="196"/>
      <c r="AV635" s="196"/>
      <c r="AW635" s="196"/>
      <c r="AX635" s="196"/>
      <c r="AY635" s="196"/>
      <c r="AZ635" s="196"/>
      <c r="BA635" s="196"/>
      <c r="BB635" s="196"/>
      <c r="BC635" s="196"/>
      <c r="BD635" s="196"/>
      <c r="BE635" s="196"/>
      <c r="BF635" s="196"/>
      <c r="BG635" s="196"/>
      <c r="BH635" s="196"/>
      <c r="BI635" s="196"/>
      <c r="BJ635" s="196"/>
      <c r="BK635" s="196"/>
      <c r="BL635" s="196"/>
      <c r="BM635" s="196"/>
      <c r="BN635" s="196"/>
      <c r="BO635" s="196"/>
      <c r="BP635" s="196"/>
      <c r="BQ635" s="196"/>
      <c r="BR635" s="196"/>
      <c r="BS635" s="196"/>
      <c r="BT635" s="196"/>
      <c r="BU635" s="196"/>
      <c r="BV635" s="196"/>
      <c r="BW635" s="196"/>
      <c r="BX635" s="196"/>
      <c r="BY635" s="196"/>
      <c r="BZ635" s="196"/>
      <c r="CA635" s="196"/>
      <c r="CB635" s="196"/>
      <c r="CC635" s="196"/>
      <c r="CD635" s="196"/>
      <c r="CE635" s="196"/>
      <c r="CF635" s="196"/>
      <c r="CG635" s="196"/>
      <c r="CH635" s="196"/>
      <c r="CI635" s="196"/>
      <c r="CJ635" s="196"/>
      <c r="CK635" s="196"/>
      <c r="CL635" s="196"/>
      <c r="CM635" s="196"/>
      <c r="CN635" s="196"/>
      <c r="CO635" s="196"/>
      <c r="CP635" s="196"/>
      <c r="CQ635" s="196"/>
      <c r="CR635" s="196"/>
      <c r="CS635" s="196"/>
      <c r="CT635" s="196"/>
      <c r="CU635" s="196"/>
      <c r="CV635" s="196"/>
      <c r="CW635" s="196"/>
      <c r="CX635" s="196"/>
      <c r="CY635" s="196"/>
      <c r="CZ635" s="196"/>
      <c r="DA635" s="196"/>
      <c r="DB635" s="196"/>
      <c r="DC635" s="196"/>
      <c r="DD635" s="196"/>
      <c r="DE635" s="196"/>
      <c r="DF635" s="196"/>
      <c r="DG635" s="196"/>
      <c r="DH635" s="196"/>
      <c r="DI635" s="196"/>
    </row>
    <row r="636" spans="1:121"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6"/>
      <c r="BN636" s="196"/>
      <c r="BO636" s="196"/>
      <c r="BP636" s="196"/>
      <c r="BQ636" s="196"/>
      <c r="BR636" s="196"/>
      <c r="BS636" s="196"/>
      <c r="BT636" s="196"/>
      <c r="BU636" s="196"/>
      <c r="BV636" s="196"/>
      <c r="BW636" s="196"/>
      <c r="BX636" s="196"/>
      <c r="BY636" s="196"/>
      <c r="BZ636" s="196"/>
      <c r="CA636" s="196"/>
      <c r="CB636" s="196"/>
      <c r="CC636" s="196"/>
      <c r="CD636" s="196"/>
      <c r="CE636" s="196"/>
      <c r="CF636" s="196"/>
      <c r="CG636" s="196"/>
      <c r="CH636" s="196"/>
      <c r="CI636" s="196"/>
      <c r="CJ636" s="196"/>
      <c r="CK636" s="196"/>
      <c r="CL636" s="196"/>
      <c r="CM636" s="196"/>
      <c r="CN636" s="196"/>
      <c r="CO636" s="196"/>
      <c r="CP636" s="196"/>
      <c r="CQ636" s="196"/>
      <c r="CR636" s="196"/>
      <c r="CS636" s="196"/>
      <c r="CT636" s="196"/>
      <c r="CU636" s="196"/>
      <c r="CV636" s="196"/>
      <c r="CW636" s="196"/>
      <c r="CX636" s="196"/>
      <c r="CY636" s="196"/>
      <c r="CZ636" s="196"/>
      <c r="DA636" s="196"/>
      <c r="DB636" s="196"/>
      <c r="DC636" s="196"/>
      <c r="DD636" s="196"/>
      <c r="DE636" s="196"/>
      <c r="DF636" s="196"/>
      <c r="DG636" s="196"/>
      <c r="DH636" s="196"/>
      <c r="DI636" s="196"/>
    </row>
    <row r="637" spans="1:121"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6"/>
      <c r="BN637" s="196"/>
      <c r="BO637" s="196"/>
      <c r="BP637" s="196"/>
      <c r="BQ637" s="196"/>
      <c r="BR637" s="196"/>
      <c r="BS637" s="196"/>
      <c r="BT637" s="196"/>
      <c r="BU637" s="196"/>
      <c r="BV637" s="196"/>
      <c r="BW637" s="196"/>
      <c r="BX637" s="196"/>
      <c r="BY637" s="196"/>
      <c r="BZ637" s="196"/>
      <c r="CA637" s="196"/>
      <c r="CB637" s="196"/>
      <c r="CC637" s="196"/>
      <c r="CD637" s="196"/>
      <c r="CE637" s="196"/>
      <c r="CF637" s="196"/>
      <c r="CG637" s="196"/>
      <c r="CH637" s="196"/>
      <c r="CI637" s="196"/>
      <c r="CJ637" s="196"/>
      <c r="CK637" s="196"/>
      <c r="CL637" s="196"/>
      <c r="CM637" s="196"/>
      <c r="CN637" s="196"/>
      <c r="CO637" s="196"/>
      <c r="CP637" s="196"/>
      <c r="CQ637" s="196"/>
      <c r="CR637" s="196"/>
      <c r="CS637" s="196"/>
      <c r="CT637" s="196"/>
      <c r="CU637" s="196"/>
      <c r="CV637" s="196"/>
      <c r="CW637" s="196"/>
      <c r="CX637" s="196"/>
      <c r="CY637" s="196"/>
      <c r="CZ637" s="196"/>
      <c r="DA637" s="196"/>
      <c r="DB637" s="196"/>
      <c r="DC637" s="196"/>
      <c r="DD637" s="196"/>
      <c r="DE637" s="196"/>
      <c r="DF637" s="196"/>
      <c r="DG637" s="196"/>
      <c r="DH637" s="196"/>
      <c r="DI637" s="196"/>
    </row>
    <row r="638" spans="1:121"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6"/>
      <c r="BN638" s="196"/>
      <c r="BO638" s="196"/>
      <c r="BP638" s="196"/>
      <c r="BQ638" s="196"/>
      <c r="BR638" s="196"/>
      <c r="BS638" s="196"/>
      <c r="BT638" s="196"/>
      <c r="BU638" s="196"/>
      <c r="BV638" s="196"/>
      <c r="BW638" s="196"/>
      <c r="BX638" s="196"/>
      <c r="BY638" s="196"/>
      <c r="BZ638" s="196"/>
      <c r="CA638" s="196"/>
      <c r="CB638" s="196"/>
      <c r="CC638" s="196"/>
      <c r="CD638" s="196"/>
      <c r="CE638" s="196"/>
      <c r="CF638" s="196"/>
      <c r="CG638" s="196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</row>
    <row r="639" spans="1:121"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6"/>
      <c r="BN639" s="196"/>
      <c r="BO639" s="196"/>
      <c r="BP639" s="196"/>
      <c r="BQ639" s="196"/>
      <c r="BR639" s="196"/>
      <c r="BS639" s="196"/>
      <c r="BT639" s="196"/>
      <c r="BU639" s="196"/>
      <c r="BV639" s="196"/>
      <c r="BW639" s="196"/>
      <c r="BX639" s="196"/>
      <c r="BY639" s="196"/>
      <c r="BZ639" s="196"/>
      <c r="CA639" s="196"/>
      <c r="CB639" s="196"/>
      <c r="CC639" s="196"/>
      <c r="CD639" s="196"/>
      <c r="CE639" s="196"/>
      <c r="CF639" s="196"/>
      <c r="CG639" s="196"/>
      <c r="CH639" s="196"/>
      <c r="CI639" s="196"/>
      <c r="CJ639" s="196"/>
      <c r="CK639" s="196"/>
      <c r="CL639" s="196"/>
      <c r="CM639" s="196"/>
      <c r="CN639" s="196"/>
      <c r="CO639" s="196"/>
      <c r="CP639" s="196"/>
      <c r="CQ639" s="196"/>
      <c r="CR639" s="196"/>
      <c r="CS639" s="196"/>
      <c r="CT639" s="196"/>
      <c r="CU639" s="196"/>
      <c r="CV639" s="196"/>
      <c r="CW639" s="196"/>
      <c r="CX639" s="196"/>
      <c r="CY639" s="196"/>
      <c r="CZ639" s="196"/>
      <c r="DA639" s="196"/>
      <c r="DB639" s="196"/>
      <c r="DC639" s="196"/>
      <c r="DD639" s="196"/>
      <c r="DE639" s="196"/>
      <c r="DF639" s="196"/>
      <c r="DG639" s="196"/>
      <c r="DH639" s="196"/>
      <c r="DI639" s="196"/>
    </row>
    <row r="640" spans="1:121"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6"/>
      <c r="BN640" s="196"/>
      <c r="BO640" s="196"/>
      <c r="BP640" s="196"/>
      <c r="BQ640" s="196"/>
      <c r="BR640" s="196"/>
      <c r="BS640" s="196"/>
      <c r="BT640" s="196"/>
      <c r="BU640" s="196"/>
      <c r="BV640" s="196"/>
      <c r="BW640" s="196"/>
      <c r="BX640" s="196"/>
      <c r="BY640" s="196"/>
      <c r="BZ640" s="196"/>
      <c r="CA640" s="196"/>
      <c r="CB640" s="196"/>
      <c r="CC640" s="196"/>
      <c r="CD640" s="196"/>
      <c r="CE640" s="196"/>
      <c r="CF640" s="196"/>
      <c r="CG640" s="196"/>
      <c r="CH640" s="196"/>
      <c r="CI640" s="196"/>
      <c r="CJ640" s="196"/>
      <c r="CK640" s="196"/>
      <c r="CL640" s="196"/>
      <c r="CM640" s="196"/>
      <c r="CN640" s="196"/>
      <c r="CO640" s="196"/>
      <c r="CP640" s="196"/>
      <c r="CQ640" s="196"/>
      <c r="CR640" s="196"/>
      <c r="CS640" s="196"/>
      <c r="CT640" s="196"/>
      <c r="CU640" s="196"/>
      <c r="CV640" s="196"/>
      <c r="CW640" s="196"/>
      <c r="CX640" s="196"/>
      <c r="CY640" s="196"/>
      <c r="CZ640" s="196"/>
      <c r="DA640" s="196"/>
      <c r="DB640" s="196"/>
      <c r="DC640" s="196"/>
      <c r="DD640" s="196"/>
      <c r="DE640" s="196"/>
      <c r="DF640" s="196"/>
      <c r="DG640" s="196"/>
      <c r="DH640" s="196"/>
      <c r="DI640" s="196"/>
    </row>
    <row r="641" spans="1:121"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196"/>
      <c r="BN641" s="196"/>
      <c r="BO641" s="196"/>
      <c r="BP641" s="196"/>
      <c r="BQ641" s="196"/>
      <c r="BR641" s="196"/>
      <c r="BS641" s="196"/>
      <c r="BT641" s="196"/>
      <c r="BU641" s="196"/>
      <c r="BV641" s="196"/>
      <c r="BW641" s="196"/>
      <c r="BX641" s="196"/>
      <c r="BY641" s="196"/>
      <c r="BZ641" s="196"/>
      <c r="CA641" s="196"/>
      <c r="CB641" s="196"/>
      <c r="CC641" s="196"/>
      <c r="CD641" s="196"/>
      <c r="CE641" s="196"/>
      <c r="CF641" s="196"/>
      <c r="CG641" s="196"/>
      <c r="CH641" s="196"/>
      <c r="CI641" s="196"/>
      <c r="CJ641" s="196"/>
      <c r="CK641" s="196"/>
      <c r="CL641" s="196"/>
      <c r="CM641" s="196"/>
      <c r="CN641" s="196"/>
      <c r="CO641" s="196"/>
      <c r="CP641" s="196"/>
      <c r="CQ641" s="196"/>
      <c r="CR641" s="196"/>
      <c r="CS641" s="196"/>
      <c r="CT641" s="196"/>
      <c r="CU641" s="196"/>
      <c r="CV641" s="196"/>
      <c r="CW641" s="196"/>
      <c r="CX641" s="196"/>
      <c r="CY641" s="196"/>
      <c r="CZ641" s="196"/>
      <c r="DA641" s="196"/>
      <c r="DB641" s="196"/>
      <c r="DC641" s="196"/>
      <c r="DD641" s="196"/>
      <c r="DE641" s="196"/>
      <c r="DF641" s="196"/>
      <c r="DG641" s="196"/>
      <c r="DH641" s="196"/>
      <c r="DI641" s="196"/>
    </row>
    <row r="642" spans="1:121"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196"/>
      <c r="BN642" s="196"/>
      <c r="BO642" s="196"/>
      <c r="BP642" s="196"/>
      <c r="BQ642" s="196"/>
      <c r="BR642" s="196"/>
      <c r="BS642" s="196"/>
      <c r="BT642" s="196"/>
      <c r="BU642" s="196"/>
      <c r="BV642" s="196"/>
      <c r="BW642" s="196"/>
      <c r="BX642" s="196"/>
      <c r="BY642" s="196"/>
      <c r="BZ642" s="196"/>
      <c r="CA642" s="196"/>
      <c r="CB642" s="196"/>
      <c r="CC642" s="196"/>
      <c r="CD642" s="196"/>
      <c r="CE642" s="196"/>
      <c r="CF642" s="196"/>
      <c r="CG642" s="196"/>
      <c r="CH642" s="196"/>
      <c r="CI642" s="196"/>
      <c r="CJ642" s="196"/>
      <c r="CK642" s="196"/>
      <c r="CL642" s="196"/>
      <c r="CM642" s="196"/>
      <c r="CN642" s="196"/>
      <c r="CO642" s="196"/>
      <c r="CP642" s="196"/>
      <c r="CQ642" s="196"/>
      <c r="CR642" s="196"/>
      <c r="CS642" s="196"/>
      <c r="CT642" s="196"/>
      <c r="CU642" s="196"/>
      <c r="CV642" s="196"/>
      <c r="CW642" s="196"/>
      <c r="CX642" s="196"/>
      <c r="CY642" s="196"/>
      <c r="CZ642" s="196"/>
      <c r="DA642" s="196"/>
      <c r="DB642" s="196"/>
      <c r="DC642" s="196"/>
      <c r="DD642" s="196"/>
      <c r="DE642" s="196"/>
      <c r="DF642" s="196"/>
      <c r="DG642" s="196"/>
      <c r="DH642" s="196"/>
      <c r="DI642" s="196"/>
    </row>
    <row r="643" spans="1:121"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196"/>
      <c r="BN643" s="196"/>
      <c r="BO643" s="196"/>
      <c r="BP643" s="196"/>
      <c r="BQ643" s="196"/>
      <c r="BR643" s="196"/>
      <c r="BS643" s="196"/>
      <c r="BT643" s="196"/>
      <c r="BU643" s="196"/>
      <c r="BV643" s="196"/>
      <c r="BW643" s="196"/>
      <c r="BX643" s="196"/>
      <c r="BY643" s="196"/>
      <c r="BZ643" s="196"/>
      <c r="CA643" s="196"/>
      <c r="CB643" s="196"/>
      <c r="CC643" s="196"/>
      <c r="CD643" s="196"/>
      <c r="CE643" s="196"/>
      <c r="CF643" s="196"/>
      <c r="CG643" s="196"/>
      <c r="CH643" s="196"/>
      <c r="CI643" s="196"/>
      <c r="CJ643" s="196"/>
      <c r="CK643" s="196"/>
      <c r="CL643" s="196"/>
      <c r="CM643" s="196"/>
      <c r="CN643" s="196"/>
      <c r="CO643" s="196"/>
      <c r="CP643" s="196"/>
      <c r="CQ643" s="196"/>
      <c r="CR643" s="196"/>
      <c r="CS643" s="196"/>
      <c r="CT643" s="196"/>
      <c r="CU643" s="196"/>
      <c r="CV643" s="196"/>
      <c r="CW643" s="196"/>
      <c r="CX643" s="196"/>
      <c r="CY643" s="196"/>
      <c r="CZ643" s="196"/>
      <c r="DA643" s="196"/>
      <c r="DB643" s="196"/>
      <c r="DC643" s="196"/>
      <c r="DD643" s="196"/>
      <c r="DE643" s="196"/>
      <c r="DF643" s="196"/>
      <c r="DG643" s="196"/>
      <c r="DH643" s="196"/>
      <c r="DI643" s="196"/>
    </row>
    <row r="644" spans="1:121"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196"/>
      <c r="CB644" s="196"/>
      <c r="CC644" s="196"/>
      <c r="CD644" s="196"/>
      <c r="CE644" s="196"/>
      <c r="CF644" s="196"/>
      <c r="CG644" s="196"/>
      <c r="CH644" s="196"/>
      <c r="CI644" s="196"/>
      <c r="CJ644" s="196"/>
      <c r="CK644" s="196"/>
      <c r="CL644" s="196"/>
      <c r="CM644" s="196"/>
      <c r="CN644" s="196"/>
      <c r="CO644" s="196"/>
      <c r="CP644" s="196"/>
      <c r="CQ644" s="196"/>
      <c r="CR644" s="196"/>
      <c r="CS644" s="196"/>
      <c r="CT644" s="196"/>
      <c r="CU644" s="196"/>
      <c r="CV644" s="196"/>
      <c r="CW644" s="196"/>
      <c r="CX644" s="196"/>
      <c r="CY644" s="196"/>
      <c r="CZ644" s="196"/>
      <c r="DA644" s="196"/>
      <c r="DB644" s="196"/>
      <c r="DC644" s="196"/>
      <c r="DD644" s="196"/>
      <c r="DE644" s="196"/>
      <c r="DF644" s="196"/>
      <c r="DG644" s="196"/>
      <c r="DH644" s="196"/>
      <c r="DI644" s="196"/>
    </row>
    <row r="645" spans="1:121">
      <c r="H645" s="196"/>
      <c r="I645" s="196"/>
      <c r="J645" s="196"/>
      <c r="K645" s="196"/>
      <c r="L645" s="196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6"/>
      <c r="AT645" s="196"/>
      <c r="AU645" s="196"/>
      <c r="AV645" s="196"/>
      <c r="AW645" s="196"/>
      <c r="AX645" s="196"/>
      <c r="AY645" s="196"/>
      <c r="AZ645" s="196"/>
      <c r="BA645" s="196"/>
      <c r="BB645" s="196"/>
      <c r="BC645" s="196"/>
      <c r="BD645" s="196"/>
      <c r="BE645" s="196"/>
      <c r="BF645" s="196"/>
      <c r="BG645" s="196"/>
      <c r="BH645" s="196"/>
      <c r="BI645" s="196"/>
      <c r="BJ645" s="196"/>
      <c r="BK645" s="196"/>
      <c r="BL645" s="196"/>
      <c r="BM645" s="196"/>
      <c r="BN645" s="196"/>
      <c r="BO645" s="196"/>
      <c r="BP645" s="196"/>
      <c r="BQ645" s="196"/>
      <c r="BR645" s="196"/>
      <c r="BS645" s="196"/>
      <c r="BT645" s="196"/>
      <c r="BU645" s="196"/>
      <c r="BV645" s="196"/>
      <c r="BW645" s="196"/>
      <c r="BX645" s="196"/>
      <c r="BY645" s="196"/>
      <c r="BZ645" s="196"/>
      <c r="CA645" s="196"/>
      <c r="CB645" s="196"/>
      <c r="CC645" s="196"/>
      <c r="CD645" s="196"/>
      <c r="CE645" s="196"/>
      <c r="CF645" s="196"/>
      <c r="CG645" s="196"/>
      <c r="CH645" s="196"/>
      <c r="CI645" s="196"/>
      <c r="CJ645" s="196"/>
      <c r="CK645" s="196"/>
      <c r="CL645" s="196"/>
      <c r="CM645" s="196"/>
      <c r="CN645" s="196"/>
      <c r="CO645" s="196"/>
      <c r="CP645" s="196"/>
      <c r="CQ645" s="196"/>
      <c r="CR645" s="196"/>
      <c r="CS645" s="196"/>
      <c r="CT645" s="196"/>
      <c r="CU645" s="196"/>
      <c r="CV645" s="196"/>
      <c r="CW645" s="196"/>
      <c r="CX645" s="196"/>
      <c r="CY645" s="196"/>
      <c r="CZ645" s="196"/>
      <c r="DA645" s="196"/>
      <c r="DB645" s="196"/>
      <c r="DC645" s="196"/>
      <c r="DD645" s="196"/>
      <c r="DE645" s="196"/>
      <c r="DF645" s="196"/>
      <c r="DG645" s="196"/>
      <c r="DH645" s="196"/>
      <c r="DI645" s="196"/>
    </row>
    <row r="646" spans="1:121">
      <c r="H646" s="196"/>
      <c r="I646" s="196"/>
      <c r="J646" s="196"/>
      <c r="K646" s="196"/>
      <c r="L646" s="196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6"/>
      <c r="AT646" s="196"/>
      <c r="AU646" s="196"/>
      <c r="AV646" s="196"/>
      <c r="AW646" s="196"/>
      <c r="AX646" s="196"/>
      <c r="AY646" s="196"/>
      <c r="AZ646" s="196"/>
      <c r="BA646" s="196"/>
      <c r="BB646" s="196"/>
      <c r="BC646" s="196"/>
      <c r="BD646" s="196"/>
      <c r="BE646" s="196"/>
      <c r="BF646" s="196"/>
      <c r="BG646" s="196"/>
      <c r="BH646" s="196"/>
      <c r="BI646" s="196"/>
      <c r="BJ646" s="196"/>
      <c r="BK646" s="196"/>
      <c r="BL646" s="196"/>
      <c r="BM646" s="196"/>
      <c r="BN646" s="196"/>
      <c r="BO646" s="196"/>
      <c r="BP646" s="196"/>
      <c r="BQ646" s="196"/>
      <c r="BR646" s="196"/>
      <c r="BS646" s="196"/>
      <c r="BT646" s="196"/>
      <c r="BU646" s="196"/>
      <c r="BV646" s="196"/>
      <c r="BW646" s="196"/>
      <c r="BX646" s="196"/>
      <c r="BY646" s="196"/>
      <c r="BZ646" s="196"/>
      <c r="CA646" s="196"/>
      <c r="CB646" s="196"/>
      <c r="CC646" s="196"/>
      <c r="CD646" s="196"/>
      <c r="CE646" s="196"/>
      <c r="CF646" s="196"/>
      <c r="CG646" s="196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</row>
    <row r="647" spans="1:121"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6"/>
      <c r="AT647" s="196"/>
      <c r="AU647" s="196"/>
      <c r="AV647" s="196"/>
      <c r="AW647" s="196"/>
      <c r="AX647" s="196"/>
      <c r="AY647" s="196"/>
      <c r="AZ647" s="196"/>
      <c r="BA647" s="196"/>
      <c r="BB647" s="196"/>
      <c r="BC647" s="196"/>
      <c r="BD647" s="196"/>
      <c r="BE647" s="196"/>
      <c r="BF647" s="196"/>
      <c r="BG647" s="196"/>
      <c r="BH647" s="196"/>
      <c r="BI647" s="196"/>
      <c r="BJ647" s="196"/>
      <c r="BK647" s="196"/>
      <c r="BL647" s="196"/>
      <c r="BM647" s="196"/>
      <c r="BN647" s="196"/>
      <c r="BO647" s="196"/>
      <c r="BP647" s="196"/>
      <c r="BQ647" s="196"/>
      <c r="BR647" s="196"/>
      <c r="BS647" s="196"/>
      <c r="BT647" s="196"/>
      <c r="BU647" s="196"/>
      <c r="BV647" s="196"/>
      <c r="BW647" s="196"/>
      <c r="BX647" s="196"/>
      <c r="BY647" s="196"/>
      <c r="BZ647" s="196"/>
      <c r="CA647" s="196"/>
      <c r="CB647" s="196"/>
      <c r="CC647" s="196"/>
      <c r="CD647" s="196"/>
      <c r="CE647" s="196"/>
      <c r="CF647" s="196"/>
      <c r="CG647" s="196"/>
      <c r="CH647" s="196"/>
      <c r="CI647" s="196"/>
      <c r="CJ647" s="196"/>
      <c r="CK647" s="196"/>
      <c r="CL647" s="196"/>
      <c r="CM647" s="196"/>
      <c r="CN647" s="196"/>
      <c r="CO647" s="196"/>
      <c r="CP647" s="196"/>
      <c r="CQ647" s="196"/>
      <c r="CR647" s="196"/>
      <c r="CS647" s="196"/>
      <c r="CT647" s="196"/>
      <c r="CU647" s="196"/>
      <c r="CV647" s="196"/>
      <c r="CW647" s="196"/>
      <c r="CX647" s="196"/>
      <c r="CY647" s="196"/>
      <c r="CZ647" s="196"/>
      <c r="DA647" s="196"/>
      <c r="DB647" s="196"/>
      <c r="DC647" s="196"/>
      <c r="DD647" s="196"/>
      <c r="DE647" s="196"/>
      <c r="DF647" s="196"/>
      <c r="DG647" s="196"/>
      <c r="DH647" s="196"/>
      <c r="DI647" s="196"/>
    </row>
    <row r="648" spans="1:121"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196"/>
      <c r="CB648" s="196"/>
      <c r="CC648" s="196"/>
      <c r="CD648" s="196"/>
      <c r="CE648" s="196"/>
      <c r="CF648" s="196"/>
      <c r="CG648" s="196"/>
      <c r="CH648" s="196"/>
      <c r="CI648" s="196"/>
      <c r="CJ648" s="196"/>
      <c r="CK648" s="196"/>
      <c r="CL648" s="196"/>
      <c r="CM648" s="196"/>
      <c r="CN648" s="196"/>
      <c r="CO648" s="196"/>
      <c r="CP648" s="196"/>
      <c r="CQ648" s="196"/>
      <c r="CR648" s="196"/>
      <c r="CS648" s="196"/>
      <c r="CT648" s="196"/>
      <c r="CU648" s="196"/>
      <c r="CV648" s="196"/>
      <c r="CW648" s="196"/>
      <c r="CX648" s="196"/>
      <c r="CY648" s="196"/>
      <c r="CZ648" s="196"/>
      <c r="DA648" s="196"/>
      <c r="DB648" s="196"/>
      <c r="DC648" s="196"/>
      <c r="DD648" s="196"/>
      <c r="DE648" s="196"/>
      <c r="DF648" s="196"/>
      <c r="DG648" s="196"/>
      <c r="DH648" s="196"/>
      <c r="DI648" s="196"/>
    </row>
    <row r="649" spans="1:121"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196"/>
      <c r="CB649" s="196"/>
      <c r="CC649" s="196"/>
      <c r="CD649" s="196"/>
      <c r="CE649" s="196"/>
      <c r="CF649" s="196"/>
      <c r="CG649" s="196"/>
      <c r="CH649" s="196"/>
      <c r="CI649" s="196"/>
      <c r="CJ649" s="196"/>
      <c r="CK649" s="196"/>
      <c r="CL649" s="196"/>
      <c r="CM649" s="196"/>
      <c r="CN649" s="196"/>
      <c r="CO649" s="196"/>
      <c r="CP649" s="196"/>
      <c r="CQ649" s="196"/>
      <c r="CR649" s="196"/>
      <c r="CS649" s="196"/>
      <c r="CT649" s="196"/>
      <c r="CU649" s="196"/>
      <c r="CV649" s="196"/>
      <c r="CW649" s="196"/>
      <c r="CX649" s="196"/>
      <c r="CY649" s="196"/>
      <c r="CZ649" s="196"/>
      <c r="DA649" s="196"/>
      <c r="DB649" s="196"/>
      <c r="DC649" s="196"/>
      <c r="DD649" s="196"/>
      <c r="DE649" s="196"/>
      <c r="DF649" s="196"/>
      <c r="DG649" s="196"/>
      <c r="DH649" s="196"/>
      <c r="DI649" s="196"/>
    </row>
    <row r="650" spans="1:121"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6"/>
      <c r="AT650" s="196"/>
      <c r="AU650" s="196"/>
      <c r="AV650" s="196"/>
      <c r="AW650" s="196"/>
      <c r="AX650" s="196"/>
      <c r="AY650" s="196"/>
      <c r="AZ650" s="196"/>
      <c r="BA650" s="196"/>
      <c r="BB650" s="196"/>
      <c r="BC650" s="196"/>
      <c r="BD650" s="196"/>
      <c r="BE650" s="196"/>
      <c r="BF650" s="196"/>
      <c r="BG650" s="196"/>
      <c r="BH650" s="196"/>
      <c r="BI650" s="196"/>
      <c r="BJ650" s="196"/>
      <c r="BK650" s="196"/>
      <c r="BL650" s="196"/>
      <c r="BM650" s="196"/>
      <c r="BN650" s="196"/>
      <c r="BO650" s="196"/>
      <c r="BP650" s="196"/>
      <c r="BQ650" s="196"/>
      <c r="BR650" s="196"/>
      <c r="BS650" s="196"/>
      <c r="BT650" s="196"/>
      <c r="BU650" s="196"/>
      <c r="BV650" s="196"/>
      <c r="BW650" s="196"/>
      <c r="BX650" s="196"/>
      <c r="BY650" s="196"/>
      <c r="BZ650" s="196"/>
      <c r="CA650" s="196"/>
      <c r="CB650" s="196"/>
      <c r="CC650" s="196"/>
      <c r="CD650" s="196"/>
      <c r="CE650" s="196"/>
      <c r="CF650" s="196"/>
      <c r="CG650" s="196"/>
      <c r="CH650" s="196"/>
      <c r="CI650" s="196"/>
      <c r="CJ650" s="196"/>
      <c r="CK650" s="196"/>
      <c r="CL650" s="196"/>
      <c r="CM650" s="196"/>
      <c r="CN650" s="196"/>
      <c r="CO650" s="196"/>
      <c r="CP650" s="196"/>
      <c r="CQ650" s="196"/>
      <c r="CR650" s="196"/>
      <c r="CS650" s="196"/>
      <c r="CT650" s="196"/>
      <c r="CU650" s="196"/>
      <c r="CV650" s="196"/>
      <c r="CW650" s="196"/>
      <c r="CX650" s="196"/>
      <c r="CY650" s="196"/>
      <c r="CZ650" s="196"/>
      <c r="DA650" s="196"/>
      <c r="DB650" s="196"/>
      <c r="DC650" s="196"/>
      <c r="DD650" s="196"/>
      <c r="DE650" s="196"/>
      <c r="DF650" s="196"/>
      <c r="DG650" s="196"/>
      <c r="DH650" s="196"/>
      <c r="DI650" s="196"/>
    </row>
    <row r="651" spans="1:121"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6"/>
      <c r="AT651" s="196"/>
      <c r="AU651" s="196"/>
      <c r="AV651" s="196"/>
      <c r="AW651" s="196"/>
      <c r="AX651" s="196"/>
      <c r="AY651" s="196"/>
      <c r="AZ651" s="196"/>
      <c r="BA651" s="196"/>
      <c r="BB651" s="196"/>
      <c r="BC651" s="196"/>
      <c r="BD651" s="196"/>
      <c r="BE651" s="196"/>
      <c r="BF651" s="196"/>
      <c r="BG651" s="196"/>
      <c r="BH651" s="196"/>
      <c r="BI651" s="196"/>
      <c r="BJ651" s="196"/>
      <c r="BK651" s="196"/>
      <c r="BL651" s="196"/>
      <c r="BM651" s="196"/>
      <c r="BN651" s="196"/>
      <c r="BO651" s="196"/>
      <c r="BP651" s="196"/>
      <c r="BQ651" s="196"/>
      <c r="BR651" s="196"/>
      <c r="BS651" s="196"/>
      <c r="BT651" s="196"/>
      <c r="BU651" s="196"/>
      <c r="BV651" s="196"/>
      <c r="BW651" s="196"/>
      <c r="BX651" s="196"/>
      <c r="BY651" s="196"/>
      <c r="BZ651" s="196"/>
      <c r="CA651" s="196"/>
      <c r="CB651" s="196"/>
      <c r="CC651" s="196"/>
      <c r="CD651" s="196"/>
      <c r="CE651" s="196"/>
      <c r="CF651" s="196"/>
      <c r="CG651" s="196"/>
      <c r="CH651" s="196"/>
      <c r="CI651" s="196"/>
      <c r="CJ651" s="196"/>
      <c r="CK651" s="196"/>
      <c r="CL651" s="196"/>
      <c r="CM651" s="196"/>
      <c r="CN651" s="196"/>
      <c r="CO651" s="196"/>
      <c r="CP651" s="196"/>
      <c r="CQ651" s="196"/>
      <c r="CR651" s="196"/>
      <c r="CS651" s="196"/>
      <c r="CT651" s="196"/>
      <c r="CU651" s="196"/>
      <c r="CV651" s="196"/>
      <c r="CW651" s="196"/>
      <c r="CX651" s="196"/>
      <c r="CY651" s="196"/>
      <c r="CZ651" s="196"/>
      <c r="DA651" s="196"/>
      <c r="DB651" s="196"/>
      <c r="DC651" s="196"/>
      <c r="DD651" s="196"/>
      <c r="DE651" s="196"/>
      <c r="DF651" s="196"/>
      <c r="DG651" s="196"/>
      <c r="DH651" s="196"/>
      <c r="DI651" s="196"/>
    </row>
    <row r="652" spans="1:121"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6"/>
      <c r="AT652" s="196"/>
      <c r="AU652" s="196"/>
      <c r="AV652" s="196"/>
      <c r="AW652" s="196"/>
      <c r="AX652" s="196"/>
      <c r="AY652" s="196"/>
      <c r="AZ652" s="196"/>
      <c r="BA652" s="196"/>
      <c r="BB652" s="196"/>
      <c r="BC652" s="196"/>
      <c r="BD652" s="196"/>
      <c r="BE652" s="196"/>
      <c r="BF652" s="196"/>
      <c r="BG652" s="196"/>
      <c r="BH652" s="196"/>
      <c r="BI652" s="196"/>
      <c r="BJ652" s="196"/>
      <c r="BK652" s="196"/>
      <c r="BL652" s="196"/>
      <c r="BM652" s="196"/>
      <c r="BN652" s="196"/>
      <c r="BO652" s="196"/>
      <c r="BP652" s="196"/>
      <c r="BQ652" s="196"/>
      <c r="BR652" s="196"/>
      <c r="BS652" s="196"/>
      <c r="BT652" s="196"/>
      <c r="BU652" s="196"/>
      <c r="BV652" s="196"/>
      <c r="BW652" s="196"/>
      <c r="BX652" s="196"/>
      <c r="BY652" s="196"/>
      <c r="BZ652" s="196"/>
      <c r="CA652" s="196"/>
      <c r="CB652" s="196"/>
      <c r="CC652" s="196"/>
      <c r="CD652" s="196"/>
      <c r="CE652" s="196"/>
      <c r="CF652" s="196"/>
      <c r="CG652" s="196"/>
      <c r="CH652" s="196"/>
      <c r="CI652" s="196"/>
      <c r="CJ652" s="196"/>
      <c r="CK652" s="196"/>
      <c r="CL652" s="196"/>
      <c r="CM652" s="196"/>
      <c r="CN652" s="196"/>
      <c r="CO652" s="196"/>
      <c r="CP652" s="196"/>
      <c r="CQ652" s="196"/>
      <c r="CR652" s="196"/>
      <c r="CS652" s="196"/>
      <c r="CT652" s="196"/>
      <c r="CU652" s="196"/>
      <c r="CV652" s="196"/>
      <c r="CW652" s="196"/>
      <c r="CX652" s="196"/>
      <c r="CY652" s="196"/>
      <c r="CZ652" s="196"/>
      <c r="DA652" s="196"/>
      <c r="DB652" s="196"/>
      <c r="DC652" s="196"/>
      <c r="DD652" s="196"/>
      <c r="DE652" s="196"/>
      <c r="DF652" s="196"/>
      <c r="DG652" s="196"/>
      <c r="DH652" s="196"/>
      <c r="DI652" s="196"/>
    </row>
    <row r="653" spans="1:121"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6"/>
      <c r="AT653" s="196"/>
      <c r="AU653" s="196"/>
      <c r="AV653" s="196"/>
      <c r="AW653" s="196"/>
      <c r="AX653" s="196"/>
      <c r="AY653" s="196"/>
      <c r="AZ653" s="196"/>
      <c r="BA653" s="196"/>
      <c r="BB653" s="196"/>
      <c r="BC653" s="196"/>
      <c r="BD653" s="196"/>
      <c r="BE653" s="196"/>
      <c r="BF653" s="196"/>
      <c r="BG653" s="196"/>
      <c r="BH653" s="196"/>
      <c r="BI653" s="196"/>
      <c r="BJ653" s="196"/>
      <c r="BK653" s="196"/>
      <c r="BL653" s="196"/>
      <c r="BM653" s="196"/>
      <c r="BN653" s="196"/>
      <c r="BO653" s="196"/>
      <c r="BP653" s="196"/>
      <c r="BQ653" s="196"/>
      <c r="BR653" s="196"/>
      <c r="BS653" s="196"/>
      <c r="BT653" s="196"/>
      <c r="BU653" s="196"/>
      <c r="BV653" s="196"/>
      <c r="BW653" s="196"/>
      <c r="BX653" s="196"/>
      <c r="BY653" s="196"/>
      <c r="BZ653" s="196"/>
      <c r="CA653" s="196"/>
      <c r="CB653" s="196"/>
      <c r="CC653" s="196"/>
      <c r="CD653" s="196"/>
      <c r="CE653" s="196"/>
      <c r="CF653" s="196"/>
      <c r="CG653" s="196"/>
      <c r="CH653" s="196"/>
      <c r="CI653" s="196"/>
      <c r="CJ653" s="196"/>
      <c r="CK653" s="196"/>
      <c r="CL653" s="196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</row>
    <row r="654" spans="1:121"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6"/>
      <c r="AT654" s="196"/>
      <c r="AU654" s="196"/>
      <c r="AV654" s="196"/>
      <c r="AW654" s="196"/>
      <c r="AX654" s="196"/>
      <c r="AY654" s="196"/>
      <c r="AZ654" s="196"/>
      <c r="BA654" s="196"/>
      <c r="BB654" s="196"/>
      <c r="BC654" s="196"/>
      <c r="BD654" s="196"/>
      <c r="BE654" s="196"/>
      <c r="BF654" s="196"/>
      <c r="BG654" s="196"/>
      <c r="BH654" s="196"/>
      <c r="BI654" s="196"/>
      <c r="BJ654" s="196"/>
      <c r="BK654" s="196"/>
      <c r="BL654" s="196"/>
      <c r="BM654" s="196"/>
      <c r="BN654" s="196"/>
      <c r="BO654" s="196"/>
      <c r="BP654" s="196"/>
      <c r="BQ654" s="196"/>
      <c r="BR654" s="196"/>
      <c r="BS654" s="196"/>
      <c r="BT654" s="196"/>
      <c r="BU654" s="196"/>
      <c r="BV654" s="196"/>
      <c r="BW654" s="196"/>
      <c r="BX654" s="196"/>
      <c r="BY654" s="196"/>
      <c r="BZ654" s="196"/>
      <c r="CA654" s="196"/>
      <c r="CB654" s="196"/>
      <c r="CC654" s="196"/>
      <c r="CD654" s="196"/>
      <c r="CE654" s="196"/>
      <c r="CF654" s="196"/>
      <c r="CG654" s="196"/>
      <c r="CH654" s="196"/>
      <c r="CI654" s="196"/>
      <c r="CJ654" s="196"/>
      <c r="CK654" s="196"/>
      <c r="CL654" s="196"/>
      <c r="CM654" s="196"/>
      <c r="CN654" s="196"/>
      <c r="CO654" s="196"/>
      <c r="CP654" s="196"/>
      <c r="CQ654" s="196"/>
      <c r="CR654" s="196"/>
      <c r="CS654" s="196"/>
      <c r="CT654" s="196"/>
      <c r="CU654" s="196"/>
      <c r="CV654" s="196"/>
      <c r="CW654" s="196"/>
      <c r="CX654" s="196"/>
      <c r="CY654" s="196"/>
      <c r="CZ654" s="196"/>
      <c r="DA654" s="196"/>
      <c r="DB654" s="196"/>
      <c r="DC654" s="196"/>
      <c r="DD654" s="196"/>
      <c r="DE654" s="196"/>
      <c r="DF654" s="196"/>
      <c r="DG654" s="196"/>
      <c r="DH654" s="196"/>
      <c r="DI654" s="196"/>
    </row>
    <row r="655" spans="1:121"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6"/>
      <c r="AT655" s="196"/>
      <c r="AU655" s="196"/>
      <c r="AV655" s="196"/>
      <c r="AW655" s="196"/>
      <c r="AX655" s="196"/>
      <c r="AY655" s="196"/>
      <c r="AZ655" s="196"/>
      <c r="BA655" s="196"/>
      <c r="BB655" s="196"/>
      <c r="BC655" s="196"/>
      <c r="BD655" s="196"/>
      <c r="BE655" s="196"/>
      <c r="BF655" s="196"/>
      <c r="BG655" s="196"/>
      <c r="BH655" s="196"/>
      <c r="BI655" s="196"/>
      <c r="BJ655" s="196"/>
      <c r="BK655" s="196"/>
      <c r="BL655" s="196"/>
      <c r="BM655" s="196"/>
      <c r="BN655" s="196"/>
      <c r="BO655" s="196"/>
      <c r="BP655" s="196"/>
      <c r="BQ655" s="196"/>
      <c r="BR655" s="196"/>
      <c r="BS655" s="196"/>
      <c r="BT655" s="196"/>
      <c r="BU655" s="196"/>
      <c r="BV655" s="196"/>
      <c r="BW655" s="196"/>
      <c r="BX655" s="196"/>
      <c r="BY655" s="196"/>
      <c r="BZ655" s="196"/>
      <c r="CA655" s="196"/>
      <c r="CB655" s="196"/>
      <c r="CC655" s="196"/>
      <c r="CD655" s="196"/>
      <c r="CE655" s="196"/>
      <c r="CF655" s="196"/>
      <c r="CG655" s="196"/>
      <c r="CH655" s="196"/>
      <c r="CI655" s="196"/>
      <c r="CJ655" s="196"/>
      <c r="CK655" s="196"/>
      <c r="CL655" s="196"/>
      <c r="CM655" s="196"/>
      <c r="CN655" s="196"/>
      <c r="CO655" s="196"/>
      <c r="CP655" s="196"/>
      <c r="CQ655" s="196"/>
      <c r="CR655" s="196"/>
      <c r="CS655" s="196"/>
      <c r="CT655" s="196"/>
      <c r="CU655" s="196"/>
      <c r="CV655" s="196"/>
      <c r="CW655" s="196"/>
      <c r="CX655" s="196"/>
      <c r="CY655" s="196"/>
      <c r="CZ655" s="196"/>
      <c r="DA655" s="196"/>
      <c r="DB655" s="196"/>
      <c r="DC655" s="196"/>
      <c r="DD655" s="196"/>
      <c r="DE655" s="196"/>
      <c r="DF655" s="196"/>
      <c r="DG655" s="196"/>
      <c r="DH655" s="196"/>
      <c r="DI655" s="196"/>
    </row>
    <row r="656" spans="1:121"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6"/>
      <c r="BN656" s="196"/>
      <c r="BO656" s="196"/>
      <c r="BP656" s="196"/>
      <c r="BQ656" s="196"/>
      <c r="BR656" s="196"/>
      <c r="BS656" s="196"/>
      <c r="BT656" s="196"/>
      <c r="BU656" s="196"/>
      <c r="BV656" s="196"/>
      <c r="BW656" s="196"/>
      <c r="BX656" s="196"/>
      <c r="BY656" s="196"/>
      <c r="BZ656" s="196"/>
      <c r="CA656" s="196"/>
      <c r="CB656" s="196"/>
      <c r="CC656" s="196"/>
      <c r="CD656" s="196"/>
      <c r="CE656" s="196"/>
      <c r="CF656" s="196"/>
      <c r="CG656" s="196"/>
      <c r="CH656" s="196"/>
      <c r="CI656" s="196"/>
      <c r="CJ656" s="196"/>
      <c r="CK656" s="196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</row>
    <row r="657" spans="1:121"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6"/>
      <c r="AT657" s="196"/>
      <c r="AU657" s="196"/>
      <c r="AV657" s="196"/>
      <c r="AW657" s="196"/>
      <c r="AX657" s="196"/>
      <c r="AY657" s="196"/>
      <c r="AZ657" s="196"/>
      <c r="BA657" s="196"/>
      <c r="BB657" s="196"/>
      <c r="BC657" s="196"/>
      <c r="BD657" s="196"/>
      <c r="BE657" s="196"/>
      <c r="BF657" s="196"/>
      <c r="BG657" s="196"/>
      <c r="BH657" s="196"/>
      <c r="BI657" s="196"/>
      <c r="BJ657" s="196"/>
      <c r="BK657" s="196"/>
      <c r="BL657" s="196"/>
      <c r="BM657" s="196"/>
      <c r="BN657" s="196"/>
      <c r="BO657" s="196"/>
      <c r="BP657" s="196"/>
      <c r="BQ657" s="196"/>
      <c r="BR657" s="196"/>
      <c r="BS657" s="196"/>
      <c r="BT657" s="196"/>
      <c r="BU657" s="196"/>
      <c r="BV657" s="196"/>
      <c r="BW657" s="196"/>
      <c r="BX657" s="196"/>
      <c r="BY657" s="196"/>
      <c r="BZ657" s="196"/>
      <c r="CA657" s="196"/>
      <c r="CB657" s="196"/>
      <c r="CC657" s="196"/>
      <c r="CD657" s="196"/>
      <c r="CE657" s="196"/>
      <c r="CF657" s="196"/>
      <c r="CG657" s="196"/>
      <c r="CH657" s="196"/>
      <c r="CI657" s="196"/>
      <c r="CJ657" s="196"/>
      <c r="CK657" s="196"/>
      <c r="CL657" s="196"/>
      <c r="CM657" s="196"/>
      <c r="CN657" s="196"/>
      <c r="CO657" s="196"/>
      <c r="CP657" s="196"/>
      <c r="CQ657" s="196"/>
      <c r="CR657" s="196"/>
      <c r="CS657" s="196"/>
      <c r="CT657" s="196"/>
      <c r="CU657" s="196"/>
      <c r="CV657" s="196"/>
      <c r="CW657" s="196"/>
      <c r="CX657" s="196"/>
      <c r="CY657" s="196"/>
      <c r="CZ657" s="196"/>
      <c r="DA657" s="196"/>
      <c r="DB657" s="196"/>
      <c r="DC657" s="196"/>
      <c r="DD657" s="196"/>
      <c r="DE657" s="196"/>
      <c r="DF657" s="196"/>
      <c r="DG657" s="196"/>
      <c r="DH657" s="196"/>
      <c r="DI657" s="196"/>
    </row>
    <row r="658" spans="1:121"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196"/>
      <c r="AT658" s="196"/>
      <c r="AU658" s="196"/>
      <c r="AV658" s="196"/>
      <c r="AW658" s="196"/>
      <c r="AX658" s="196"/>
      <c r="AY658" s="196"/>
      <c r="AZ658" s="196"/>
      <c r="BA658" s="196"/>
      <c r="BB658" s="196"/>
      <c r="BC658" s="196"/>
      <c r="BD658" s="196"/>
      <c r="BE658" s="196"/>
      <c r="BF658" s="196"/>
      <c r="BG658" s="196"/>
      <c r="BH658" s="196"/>
      <c r="BI658" s="196"/>
      <c r="BJ658" s="196"/>
      <c r="BK658" s="196"/>
      <c r="BL658" s="196"/>
      <c r="BM658" s="196"/>
      <c r="BN658" s="196"/>
      <c r="BO658" s="196"/>
      <c r="BP658" s="196"/>
      <c r="BQ658" s="196"/>
      <c r="BR658" s="196"/>
      <c r="BS658" s="196"/>
      <c r="BT658" s="196"/>
      <c r="BU658" s="196"/>
      <c r="BV658" s="196"/>
      <c r="BW658" s="196"/>
      <c r="BX658" s="196"/>
      <c r="BY658" s="196"/>
      <c r="BZ658" s="196"/>
      <c r="CA658" s="196"/>
      <c r="CB658" s="196"/>
      <c r="CC658" s="196"/>
      <c r="CD658" s="196"/>
      <c r="CE658" s="196"/>
      <c r="CF658" s="196"/>
      <c r="CG658" s="196"/>
      <c r="CH658" s="196"/>
      <c r="CI658" s="196"/>
      <c r="CJ658" s="196"/>
      <c r="CK658" s="196"/>
      <c r="CL658" s="196"/>
      <c r="CM658" s="196"/>
      <c r="CN658" s="196"/>
      <c r="CO658" s="196"/>
      <c r="CP658" s="196"/>
      <c r="CQ658" s="196"/>
      <c r="CR658" s="196"/>
      <c r="CS658" s="196"/>
      <c r="CT658" s="196"/>
      <c r="CU658" s="196"/>
      <c r="CV658" s="196"/>
      <c r="CW658" s="196"/>
      <c r="CX658" s="196"/>
      <c r="CY658" s="196"/>
      <c r="CZ658" s="196"/>
      <c r="DA658" s="196"/>
      <c r="DB658" s="196"/>
      <c r="DC658" s="196"/>
      <c r="DD658" s="196"/>
      <c r="DE658" s="196"/>
      <c r="DF658" s="196"/>
      <c r="DG658" s="196"/>
      <c r="DH658" s="196"/>
      <c r="DI658" s="196"/>
    </row>
    <row r="659" spans="1:121"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196"/>
      <c r="AT659" s="196"/>
      <c r="AU659" s="196"/>
      <c r="AV659" s="196"/>
      <c r="AW659" s="196"/>
      <c r="AX659" s="196"/>
      <c r="AY659" s="196"/>
      <c r="AZ659" s="196"/>
      <c r="BA659" s="196"/>
      <c r="BB659" s="196"/>
      <c r="BC659" s="196"/>
      <c r="BD659" s="196"/>
      <c r="BE659" s="196"/>
      <c r="BF659" s="196"/>
      <c r="BG659" s="196"/>
      <c r="BH659" s="196"/>
      <c r="BI659" s="196"/>
      <c r="BJ659" s="196"/>
      <c r="BK659" s="196"/>
      <c r="BL659" s="196"/>
      <c r="BM659" s="196"/>
      <c r="BN659" s="196"/>
      <c r="BO659" s="196"/>
      <c r="BP659" s="196"/>
      <c r="BQ659" s="196"/>
      <c r="BR659" s="196"/>
      <c r="BS659" s="196"/>
      <c r="BT659" s="196"/>
      <c r="BU659" s="196"/>
      <c r="BV659" s="196"/>
      <c r="BW659" s="196"/>
      <c r="BX659" s="196"/>
      <c r="BY659" s="196"/>
      <c r="BZ659" s="196"/>
      <c r="CA659" s="196"/>
      <c r="CB659" s="196"/>
      <c r="CC659" s="196"/>
      <c r="CD659" s="196"/>
      <c r="CE659" s="196"/>
      <c r="CF659" s="196"/>
      <c r="CG659" s="196"/>
      <c r="CH659" s="196"/>
      <c r="CI659" s="196"/>
      <c r="CJ659" s="196"/>
      <c r="CK659" s="196"/>
      <c r="CL659" s="196"/>
      <c r="CM659" s="196"/>
      <c r="CN659" s="196"/>
      <c r="CO659" s="196"/>
      <c r="CP659" s="196"/>
      <c r="CQ659" s="196"/>
      <c r="CR659" s="196"/>
      <c r="CS659" s="196"/>
      <c r="CT659" s="196"/>
      <c r="CU659" s="196"/>
      <c r="CV659" s="196"/>
      <c r="CW659" s="196"/>
      <c r="CX659" s="196"/>
      <c r="CY659" s="196"/>
      <c r="CZ659" s="196"/>
      <c r="DA659" s="196"/>
      <c r="DB659" s="196"/>
      <c r="DC659" s="196"/>
      <c r="DD659" s="196"/>
      <c r="DE659" s="196"/>
      <c r="DF659" s="196"/>
      <c r="DG659" s="196"/>
      <c r="DH659" s="196"/>
      <c r="DI659" s="196"/>
    </row>
    <row r="660" spans="1:121"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196"/>
      <c r="AT660" s="196"/>
      <c r="AU660" s="196"/>
      <c r="AV660" s="196"/>
      <c r="AW660" s="196"/>
      <c r="AX660" s="196"/>
      <c r="AY660" s="196"/>
      <c r="AZ660" s="196"/>
      <c r="BA660" s="196"/>
      <c r="BB660" s="196"/>
      <c r="BC660" s="196"/>
      <c r="BD660" s="196"/>
      <c r="BE660" s="196"/>
      <c r="BF660" s="196"/>
      <c r="BG660" s="196"/>
      <c r="BH660" s="196"/>
      <c r="BI660" s="196"/>
      <c r="BJ660" s="196"/>
      <c r="BK660" s="196"/>
      <c r="BL660" s="196"/>
      <c r="BM660" s="196"/>
      <c r="BN660" s="196"/>
      <c r="BO660" s="196"/>
      <c r="BP660" s="196"/>
      <c r="BQ660" s="196"/>
      <c r="BR660" s="196"/>
      <c r="BS660" s="196"/>
      <c r="BT660" s="196"/>
      <c r="BU660" s="196"/>
      <c r="BV660" s="196"/>
      <c r="BW660" s="196"/>
      <c r="BX660" s="196"/>
      <c r="BY660" s="196"/>
      <c r="BZ660" s="196"/>
      <c r="CA660" s="196"/>
      <c r="CB660" s="196"/>
      <c r="CC660" s="196"/>
      <c r="CD660" s="196"/>
      <c r="CE660" s="196"/>
      <c r="CF660" s="196"/>
      <c r="CG660" s="196"/>
      <c r="CH660" s="196"/>
      <c r="CI660" s="196"/>
      <c r="CJ660" s="196"/>
      <c r="CK660" s="196"/>
      <c r="CL660" s="196"/>
      <c r="CM660" s="196"/>
      <c r="CN660" s="196"/>
      <c r="CO660" s="196"/>
      <c r="CP660" s="196"/>
      <c r="CQ660" s="196"/>
      <c r="CR660" s="196"/>
      <c r="CS660" s="196"/>
      <c r="CT660" s="196"/>
      <c r="CU660" s="196"/>
      <c r="CV660" s="196"/>
      <c r="CW660" s="196"/>
      <c r="CX660" s="196"/>
      <c r="CY660" s="196"/>
      <c r="CZ660" s="196"/>
      <c r="DA660" s="196"/>
      <c r="DB660" s="196"/>
      <c r="DC660" s="196"/>
      <c r="DD660" s="196"/>
      <c r="DE660" s="196"/>
      <c r="DF660" s="196"/>
      <c r="DG660" s="196"/>
      <c r="DH660" s="196"/>
      <c r="DI660" s="196"/>
    </row>
    <row r="661" spans="1:121"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6"/>
      <c r="CA661" s="196"/>
      <c r="CB661" s="196"/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</row>
    <row r="662" spans="1:121"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96"/>
      <c r="V662" s="196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196"/>
      <c r="AJ662" s="196"/>
      <c r="AK662" s="196"/>
      <c r="AL662" s="196"/>
      <c r="AM662" s="196"/>
      <c r="AN662" s="196"/>
      <c r="AO662" s="196"/>
      <c r="AP662" s="196"/>
      <c r="AQ662" s="196"/>
      <c r="AR662" s="196"/>
      <c r="AS662" s="196"/>
      <c r="AT662" s="196"/>
      <c r="AU662" s="196"/>
      <c r="AV662" s="196"/>
      <c r="AW662" s="196"/>
      <c r="AX662" s="196"/>
      <c r="AY662" s="196"/>
      <c r="AZ662" s="196"/>
      <c r="BA662" s="196"/>
      <c r="BB662" s="196"/>
      <c r="BC662" s="196"/>
      <c r="BD662" s="196"/>
      <c r="BE662" s="196"/>
      <c r="BF662" s="196"/>
      <c r="BG662" s="196"/>
      <c r="BH662" s="196"/>
      <c r="BI662" s="196"/>
      <c r="BJ662" s="196"/>
      <c r="BK662" s="196"/>
      <c r="BL662" s="196"/>
      <c r="BM662" s="196"/>
      <c r="BN662" s="196"/>
      <c r="BO662" s="196"/>
      <c r="BP662" s="196"/>
      <c r="BQ662" s="196"/>
      <c r="BR662" s="196"/>
      <c r="BS662" s="196"/>
      <c r="BT662" s="196"/>
      <c r="BU662" s="196"/>
      <c r="BV662" s="196"/>
      <c r="BW662" s="196"/>
      <c r="BX662" s="196"/>
      <c r="BY662" s="196"/>
      <c r="BZ662" s="196"/>
      <c r="CA662" s="196"/>
      <c r="CB662" s="196"/>
      <c r="CC662" s="196"/>
      <c r="CD662" s="196"/>
      <c r="CE662" s="196"/>
      <c r="CF662" s="196"/>
      <c r="CG662" s="196"/>
      <c r="CH662" s="196"/>
      <c r="CI662" s="196"/>
      <c r="CJ662" s="196"/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</row>
    <row r="663" spans="1:121">
      <c r="H663" s="196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6"/>
      <c r="AT663" s="196"/>
      <c r="AU663" s="196"/>
      <c r="AV663" s="196"/>
      <c r="AW663" s="196"/>
      <c r="AX663" s="196"/>
      <c r="AY663" s="196"/>
      <c r="AZ663" s="196"/>
      <c r="BA663" s="196"/>
      <c r="BB663" s="196"/>
      <c r="BC663" s="196"/>
      <c r="BD663" s="196"/>
      <c r="BE663" s="196"/>
      <c r="BF663" s="196"/>
      <c r="BG663" s="196"/>
      <c r="BH663" s="196"/>
      <c r="BI663" s="196"/>
      <c r="BJ663" s="196"/>
      <c r="BK663" s="196"/>
      <c r="BL663" s="196"/>
      <c r="BM663" s="196"/>
      <c r="BN663" s="196"/>
      <c r="BO663" s="196"/>
      <c r="BP663" s="196"/>
      <c r="BQ663" s="196"/>
      <c r="BR663" s="196"/>
      <c r="BS663" s="196"/>
      <c r="BT663" s="196"/>
      <c r="BU663" s="196"/>
      <c r="BV663" s="196"/>
      <c r="BW663" s="196"/>
      <c r="BX663" s="196"/>
      <c r="BY663" s="196"/>
      <c r="BZ663" s="196"/>
      <c r="CA663" s="196"/>
      <c r="CB663" s="196"/>
      <c r="CC663" s="196"/>
      <c r="CD663" s="196"/>
      <c r="CE663" s="196"/>
      <c r="CF663" s="196"/>
      <c r="CG663" s="196"/>
      <c r="CH663" s="196"/>
      <c r="CI663" s="196"/>
      <c r="CJ663" s="196"/>
      <c r="CK663" s="196"/>
      <c r="CL663" s="196"/>
      <c r="CM663" s="196"/>
      <c r="CN663" s="196"/>
      <c r="CO663" s="196"/>
      <c r="CP663" s="196"/>
      <c r="CQ663" s="196"/>
      <c r="CR663" s="196"/>
      <c r="CS663" s="196"/>
      <c r="CT663" s="196"/>
      <c r="CU663" s="196"/>
      <c r="CV663" s="196"/>
      <c r="CW663" s="196"/>
      <c r="CX663" s="196"/>
      <c r="CY663" s="196"/>
      <c r="CZ663" s="196"/>
      <c r="DA663" s="196"/>
      <c r="DB663" s="196"/>
      <c r="DC663" s="196"/>
      <c r="DD663" s="196"/>
      <c r="DE663" s="196"/>
      <c r="DF663" s="196"/>
      <c r="DG663" s="196"/>
      <c r="DH663" s="196"/>
      <c r="DI663" s="196"/>
    </row>
    <row r="664" spans="1:121"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6"/>
      <c r="AT664" s="196"/>
      <c r="AU664" s="196"/>
      <c r="AV664" s="196"/>
      <c r="AW664" s="196"/>
      <c r="AX664" s="196"/>
      <c r="AY664" s="196"/>
      <c r="AZ664" s="196"/>
      <c r="BA664" s="196"/>
      <c r="BB664" s="196"/>
      <c r="BC664" s="196"/>
      <c r="BD664" s="196"/>
      <c r="BE664" s="196"/>
      <c r="BF664" s="196"/>
      <c r="BG664" s="196"/>
      <c r="BH664" s="196"/>
      <c r="BI664" s="196"/>
      <c r="BJ664" s="196"/>
      <c r="BK664" s="196"/>
      <c r="BL664" s="196"/>
      <c r="BM664" s="196"/>
      <c r="BN664" s="196"/>
      <c r="BO664" s="196"/>
      <c r="BP664" s="196"/>
      <c r="BQ664" s="196"/>
      <c r="BR664" s="196"/>
      <c r="BS664" s="196"/>
      <c r="BT664" s="196"/>
      <c r="BU664" s="196"/>
      <c r="BV664" s="196"/>
      <c r="BW664" s="196"/>
      <c r="BX664" s="196"/>
      <c r="BY664" s="196"/>
      <c r="BZ664" s="196"/>
      <c r="CA664" s="196"/>
      <c r="CB664" s="196"/>
      <c r="CC664" s="196"/>
      <c r="CD664" s="196"/>
      <c r="CE664" s="196"/>
      <c r="CF664" s="196"/>
      <c r="CG664" s="196"/>
      <c r="CH664" s="196"/>
      <c r="CI664" s="196"/>
      <c r="CJ664" s="196"/>
      <c r="CK664" s="196"/>
      <c r="CL664" s="196"/>
      <c r="CM664" s="196"/>
      <c r="CN664" s="196"/>
      <c r="CO664" s="196"/>
      <c r="CP664" s="196"/>
      <c r="CQ664" s="196"/>
      <c r="CR664" s="196"/>
      <c r="CS664" s="196"/>
      <c r="CT664" s="196"/>
      <c r="CU664" s="196"/>
      <c r="CV664" s="196"/>
      <c r="CW664" s="196"/>
      <c r="CX664" s="196"/>
      <c r="CY664" s="196"/>
      <c r="CZ664" s="196"/>
      <c r="DA664" s="196"/>
      <c r="DB664" s="196"/>
      <c r="DC664" s="196"/>
      <c r="DD664" s="196"/>
      <c r="DE664" s="196"/>
      <c r="DF664" s="196"/>
      <c r="DG664" s="196"/>
      <c r="DH664" s="196"/>
      <c r="DI664" s="196"/>
    </row>
    <row r="665" spans="1:121"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6"/>
      <c r="AT665" s="196"/>
      <c r="AU665" s="196"/>
      <c r="AV665" s="196"/>
      <c r="AW665" s="196"/>
      <c r="AX665" s="196"/>
      <c r="AY665" s="196"/>
      <c r="AZ665" s="196"/>
      <c r="BA665" s="196"/>
      <c r="BB665" s="196"/>
      <c r="BC665" s="196"/>
      <c r="BD665" s="196"/>
      <c r="BE665" s="196"/>
      <c r="BF665" s="196"/>
      <c r="BG665" s="196"/>
      <c r="BH665" s="196"/>
      <c r="BI665" s="196"/>
      <c r="BJ665" s="196"/>
      <c r="BK665" s="196"/>
      <c r="BL665" s="196"/>
      <c r="BM665" s="196"/>
      <c r="BN665" s="196"/>
      <c r="BO665" s="196"/>
      <c r="BP665" s="196"/>
      <c r="BQ665" s="196"/>
      <c r="BR665" s="196"/>
      <c r="BS665" s="196"/>
      <c r="BT665" s="196"/>
      <c r="BU665" s="196"/>
      <c r="BV665" s="196"/>
      <c r="BW665" s="196"/>
      <c r="BX665" s="196"/>
      <c r="BY665" s="196"/>
      <c r="BZ665" s="196"/>
      <c r="CA665" s="196"/>
      <c r="CB665" s="196"/>
      <c r="CC665" s="196"/>
      <c r="CD665" s="196"/>
      <c r="CE665" s="196"/>
      <c r="CF665" s="196"/>
      <c r="CG665" s="196"/>
      <c r="CH665" s="196"/>
      <c r="CI665" s="196"/>
      <c r="CJ665" s="196"/>
      <c r="CK665" s="196"/>
      <c r="CL665" s="196"/>
      <c r="CM665" s="196"/>
      <c r="CN665" s="196"/>
      <c r="CO665" s="196"/>
      <c r="CP665" s="196"/>
      <c r="CQ665" s="196"/>
      <c r="CR665" s="196"/>
      <c r="CS665" s="196"/>
      <c r="CT665" s="196"/>
      <c r="CU665" s="196"/>
      <c r="CV665" s="196"/>
      <c r="CW665" s="196"/>
      <c r="CX665" s="196"/>
      <c r="CY665" s="196"/>
      <c r="CZ665" s="196"/>
      <c r="DA665" s="196"/>
      <c r="DB665" s="196"/>
      <c r="DC665" s="196"/>
      <c r="DD665" s="196"/>
      <c r="DE665" s="196"/>
      <c r="DF665" s="196"/>
      <c r="DG665" s="196"/>
      <c r="DH665" s="196"/>
      <c r="DI665" s="196"/>
    </row>
    <row r="666" spans="1:121">
      <c r="H666" s="196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6"/>
      <c r="AT666" s="196"/>
      <c r="AU666" s="196"/>
      <c r="AV666" s="196"/>
      <c r="AW666" s="196"/>
      <c r="AX666" s="196"/>
      <c r="AY666" s="196"/>
      <c r="AZ666" s="196"/>
      <c r="BA666" s="196"/>
      <c r="BB666" s="196"/>
      <c r="BC666" s="196"/>
      <c r="BD666" s="196"/>
      <c r="BE666" s="196"/>
      <c r="BF666" s="196"/>
      <c r="BG666" s="196"/>
      <c r="BH666" s="196"/>
      <c r="BI666" s="196"/>
      <c r="BJ666" s="196"/>
      <c r="BK666" s="196"/>
      <c r="BL666" s="196"/>
      <c r="BM666" s="196"/>
      <c r="BN666" s="196"/>
      <c r="BO666" s="196"/>
      <c r="BP666" s="196"/>
      <c r="BQ666" s="196"/>
      <c r="BR666" s="196"/>
      <c r="BS666" s="196"/>
      <c r="BT666" s="196"/>
      <c r="BU666" s="196"/>
      <c r="BV666" s="196"/>
      <c r="BW666" s="196"/>
      <c r="BX666" s="196"/>
      <c r="BY666" s="196"/>
      <c r="BZ666" s="196"/>
      <c r="CA666" s="196"/>
      <c r="CB666" s="196"/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196"/>
      <c r="DD666" s="196"/>
      <c r="DE666" s="196"/>
      <c r="DF666" s="196"/>
      <c r="DG666" s="196"/>
      <c r="DH666" s="196"/>
      <c r="DI666" s="196"/>
    </row>
    <row r="667" spans="1:121"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6"/>
      <c r="AT667" s="196"/>
      <c r="AU667" s="196"/>
      <c r="AV667" s="196"/>
      <c r="AW667" s="196"/>
      <c r="AX667" s="196"/>
      <c r="AY667" s="196"/>
      <c r="AZ667" s="196"/>
      <c r="BA667" s="196"/>
      <c r="BB667" s="196"/>
      <c r="BC667" s="196"/>
      <c r="BD667" s="196"/>
      <c r="BE667" s="196"/>
      <c r="BF667" s="196"/>
      <c r="BG667" s="196"/>
      <c r="BH667" s="196"/>
      <c r="BI667" s="196"/>
      <c r="BJ667" s="196"/>
      <c r="BK667" s="196"/>
      <c r="BL667" s="196"/>
      <c r="BM667" s="196"/>
      <c r="BN667" s="196"/>
      <c r="BO667" s="196"/>
      <c r="BP667" s="196"/>
      <c r="BQ667" s="196"/>
      <c r="BR667" s="196"/>
      <c r="BS667" s="196"/>
      <c r="BT667" s="196"/>
      <c r="BU667" s="196"/>
      <c r="BV667" s="196"/>
      <c r="BW667" s="196"/>
      <c r="BX667" s="196"/>
      <c r="BY667" s="196"/>
      <c r="BZ667" s="196"/>
      <c r="CA667" s="196"/>
      <c r="CB667" s="196"/>
      <c r="CC667" s="196"/>
      <c r="CD667" s="196"/>
      <c r="CE667" s="196"/>
      <c r="CF667" s="196"/>
      <c r="CG667" s="196"/>
      <c r="CH667" s="196"/>
      <c r="CI667" s="196"/>
      <c r="CJ667" s="196"/>
      <c r="CK667" s="196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96"/>
      <c r="DH667" s="196"/>
      <c r="DI667" s="196"/>
    </row>
    <row r="668" spans="1:121"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196"/>
      <c r="AT668" s="196"/>
      <c r="AU668" s="196"/>
      <c r="AV668" s="196"/>
      <c r="AW668" s="196"/>
      <c r="AX668" s="196"/>
      <c r="AY668" s="196"/>
      <c r="AZ668" s="196"/>
      <c r="BA668" s="196"/>
      <c r="BB668" s="196"/>
      <c r="BC668" s="196"/>
      <c r="BD668" s="196"/>
      <c r="BE668" s="196"/>
      <c r="BF668" s="196"/>
      <c r="BG668" s="196"/>
      <c r="BH668" s="196"/>
      <c r="BI668" s="196"/>
      <c r="BJ668" s="196"/>
      <c r="BK668" s="196"/>
      <c r="BL668" s="196"/>
      <c r="BM668" s="196"/>
      <c r="BN668" s="196"/>
      <c r="BO668" s="196"/>
      <c r="BP668" s="196"/>
      <c r="BQ668" s="196"/>
      <c r="BR668" s="196"/>
      <c r="BS668" s="196"/>
      <c r="BT668" s="196"/>
      <c r="BU668" s="196"/>
      <c r="BV668" s="196"/>
      <c r="BW668" s="196"/>
      <c r="BX668" s="196"/>
      <c r="BY668" s="196"/>
      <c r="BZ668" s="196"/>
      <c r="CA668" s="196"/>
      <c r="CB668" s="196"/>
      <c r="CC668" s="196"/>
      <c r="CD668" s="196"/>
      <c r="CE668" s="196"/>
      <c r="CF668" s="196"/>
      <c r="CG668" s="196"/>
      <c r="CH668" s="196"/>
      <c r="CI668" s="196"/>
      <c r="CJ668" s="196"/>
      <c r="CK668" s="196"/>
      <c r="CL668" s="196"/>
      <c r="CM668" s="196"/>
      <c r="CN668" s="196"/>
      <c r="CO668" s="196"/>
      <c r="CP668" s="196"/>
      <c r="CQ668" s="196"/>
      <c r="CR668" s="196"/>
      <c r="CS668" s="196"/>
      <c r="CT668" s="196"/>
      <c r="CU668" s="196"/>
      <c r="CV668" s="196"/>
      <c r="CW668" s="196"/>
      <c r="CX668" s="196"/>
      <c r="CY668" s="196"/>
      <c r="CZ668" s="196"/>
      <c r="DA668" s="196"/>
      <c r="DB668" s="196"/>
      <c r="DC668" s="196"/>
      <c r="DD668" s="196"/>
      <c r="DE668" s="196"/>
      <c r="DF668" s="196"/>
      <c r="DG668" s="196"/>
      <c r="DH668" s="196"/>
      <c r="DI668" s="196"/>
    </row>
    <row r="669" spans="1:121"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6"/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6"/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</row>
    <row r="670" spans="1:121"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6"/>
      <c r="AT670" s="196"/>
      <c r="AU670" s="196"/>
      <c r="AV670" s="196"/>
      <c r="AW670" s="196"/>
      <c r="AX670" s="196"/>
      <c r="AY670" s="196"/>
      <c r="AZ670" s="196"/>
      <c r="BA670" s="196"/>
      <c r="BB670" s="196"/>
      <c r="BC670" s="196"/>
      <c r="BD670" s="196"/>
      <c r="BE670" s="196"/>
      <c r="BF670" s="196"/>
      <c r="BG670" s="196"/>
      <c r="BH670" s="196"/>
      <c r="BI670" s="196"/>
      <c r="BJ670" s="196"/>
      <c r="BK670" s="196"/>
      <c r="BL670" s="196"/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6"/>
      <c r="BY670" s="196"/>
      <c r="BZ670" s="196"/>
      <c r="CA670" s="196"/>
      <c r="CB670" s="196"/>
      <c r="CC670" s="196"/>
      <c r="CD670" s="196"/>
      <c r="CE670" s="196"/>
      <c r="CF670" s="196"/>
      <c r="CG670" s="196"/>
      <c r="CH670" s="196"/>
      <c r="CI670" s="196"/>
      <c r="CJ670" s="196"/>
      <c r="CK670" s="196"/>
      <c r="CL670" s="196"/>
      <c r="CM670" s="196"/>
      <c r="CN670" s="196"/>
      <c r="CO670" s="196"/>
      <c r="CP670" s="196"/>
      <c r="CQ670" s="196"/>
      <c r="CR670" s="196"/>
      <c r="CS670" s="196"/>
      <c r="CT670" s="196"/>
      <c r="CU670" s="196"/>
      <c r="CV670" s="196"/>
      <c r="CW670" s="196"/>
      <c r="CX670" s="196"/>
      <c r="CY670" s="196"/>
      <c r="CZ670" s="196"/>
      <c r="DA670" s="196"/>
      <c r="DB670" s="196"/>
      <c r="DC670" s="196"/>
      <c r="DD670" s="196"/>
      <c r="DE670" s="196"/>
      <c r="DF670" s="196"/>
      <c r="DG670" s="196"/>
      <c r="DH670" s="196"/>
      <c r="DI670" s="196"/>
    </row>
    <row r="671" spans="1:121"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6"/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</row>
    <row r="672" spans="1:121"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6"/>
      <c r="AT672" s="196"/>
      <c r="AU672" s="196"/>
      <c r="AV672" s="196"/>
      <c r="AW672" s="196"/>
      <c r="AX672" s="196"/>
      <c r="AY672" s="196"/>
      <c r="AZ672" s="196"/>
      <c r="BA672" s="196"/>
      <c r="BB672" s="196"/>
      <c r="BC672" s="196"/>
      <c r="BD672" s="196"/>
      <c r="BE672" s="196"/>
      <c r="BF672" s="196"/>
      <c r="BG672" s="196"/>
      <c r="BH672" s="196"/>
      <c r="BI672" s="196"/>
      <c r="BJ672" s="196"/>
      <c r="BK672" s="196"/>
      <c r="BL672" s="196"/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6"/>
      <c r="BY672" s="196"/>
      <c r="BZ672" s="196"/>
      <c r="CA672" s="196"/>
      <c r="CB672" s="196"/>
      <c r="CC672" s="196"/>
      <c r="CD672" s="196"/>
      <c r="CE672" s="196"/>
      <c r="CF672" s="196"/>
      <c r="CG672" s="196"/>
      <c r="CH672" s="196"/>
      <c r="CI672" s="196"/>
      <c r="CJ672" s="196"/>
      <c r="CK672" s="196"/>
      <c r="CL672" s="196"/>
      <c r="CM672" s="196"/>
      <c r="CN672" s="196"/>
      <c r="CO672" s="196"/>
      <c r="CP672" s="196"/>
      <c r="CQ672" s="196"/>
      <c r="CR672" s="196"/>
      <c r="CS672" s="196"/>
      <c r="CT672" s="196"/>
      <c r="CU672" s="196"/>
      <c r="CV672" s="196"/>
      <c r="CW672" s="196"/>
      <c r="CX672" s="196"/>
      <c r="CY672" s="196"/>
      <c r="CZ672" s="196"/>
      <c r="DA672" s="196"/>
      <c r="DB672" s="196"/>
      <c r="DC672" s="196"/>
      <c r="DD672" s="196"/>
      <c r="DE672" s="196"/>
      <c r="DF672" s="196"/>
      <c r="DG672" s="196"/>
      <c r="DH672" s="196"/>
      <c r="DI672" s="196"/>
    </row>
    <row r="673" spans="1:121"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6"/>
      <c r="AT673" s="196"/>
      <c r="AU673" s="196"/>
      <c r="AV673" s="196"/>
      <c r="AW673" s="196"/>
      <c r="AX673" s="196"/>
      <c r="AY673" s="196"/>
      <c r="AZ673" s="196"/>
      <c r="BA673" s="196"/>
      <c r="BB673" s="196"/>
      <c r="BC673" s="196"/>
      <c r="BD673" s="196"/>
      <c r="BE673" s="196"/>
      <c r="BF673" s="196"/>
      <c r="BG673" s="196"/>
      <c r="BH673" s="196"/>
      <c r="BI673" s="196"/>
      <c r="BJ673" s="196"/>
      <c r="BK673" s="196"/>
      <c r="BL673" s="196"/>
      <c r="BM673" s="196"/>
      <c r="BN673" s="196"/>
      <c r="BO673" s="196"/>
      <c r="BP673" s="196"/>
      <c r="BQ673" s="196"/>
      <c r="BR673" s="196"/>
      <c r="BS673" s="196"/>
      <c r="BT673" s="196"/>
      <c r="BU673" s="196"/>
      <c r="BV673" s="196"/>
      <c r="BW673" s="196"/>
      <c r="BX673" s="196"/>
      <c r="BY673" s="196"/>
      <c r="BZ673" s="196"/>
      <c r="CA673" s="196"/>
      <c r="CB673" s="196"/>
      <c r="CC673" s="196"/>
      <c r="CD673" s="196"/>
      <c r="CE673" s="196"/>
      <c r="CF673" s="196"/>
      <c r="CG673" s="196"/>
      <c r="CH673" s="196"/>
      <c r="CI673" s="196"/>
      <c r="CJ673" s="196"/>
      <c r="CK673" s="196"/>
      <c r="CL673" s="196"/>
      <c r="CM673" s="196"/>
      <c r="CN673" s="196"/>
      <c r="CO673" s="196"/>
      <c r="CP673" s="196"/>
      <c r="CQ673" s="196"/>
      <c r="CR673" s="196"/>
      <c r="CS673" s="196"/>
      <c r="CT673" s="196"/>
      <c r="CU673" s="196"/>
      <c r="CV673" s="196"/>
      <c r="CW673" s="196"/>
      <c r="CX673" s="196"/>
      <c r="CY673" s="196"/>
      <c r="CZ673" s="196"/>
      <c r="DA673" s="196"/>
      <c r="DB673" s="196"/>
      <c r="DC673" s="196"/>
      <c r="DD673" s="196"/>
      <c r="DE673" s="196"/>
      <c r="DF673" s="196"/>
      <c r="DG673" s="196"/>
      <c r="DH673" s="196"/>
      <c r="DI673" s="196"/>
    </row>
    <row r="674" spans="1:121"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6"/>
      <c r="AT674" s="196"/>
      <c r="AU674" s="196"/>
      <c r="AV674" s="196"/>
      <c r="AW674" s="196"/>
      <c r="AX674" s="196"/>
      <c r="AY674" s="196"/>
      <c r="AZ674" s="196"/>
      <c r="BA674" s="196"/>
      <c r="BB674" s="196"/>
      <c r="BC674" s="196"/>
      <c r="BD674" s="196"/>
      <c r="BE674" s="196"/>
      <c r="BF674" s="196"/>
      <c r="BG674" s="196"/>
      <c r="BH674" s="196"/>
      <c r="BI674" s="196"/>
      <c r="BJ674" s="196"/>
      <c r="BK674" s="196"/>
      <c r="BL674" s="196"/>
      <c r="BM674" s="196"/>
      <c r="BN674" s="196"/>
      <c r="BO674" s="196"/>
      <c r="BP674" s="196"/>
      <c r="BQ674" s="196"/>
      <c r="BR674" s="196"/>
      <c r="BS674" s="196"/>
      <c r="BT674" s="196"/>
      <c r="BU674" s="196"/>
      <c r="BV674" s="196"/>
      <c r="BW674" s="196"/>
      <c r="BX674" s="196"/>
      <c r="BY674" s="196"/>
      <c r="BZ674" s="196"/>
      <c r="CA674" s="196"/>
      <c r="CB674" s="196"/>
      <c r="CC674" s="196"/>
      <c r="CD674" s="196"/>
      <c r="CE674" s="196"/>
      <c r="CF674" s="196"/>
      <c r="CG674" s="196"/>
      <c r="CH674" s="196"/>
      <c r="CI674" s="196"/>
      <c r="CJ674" s="196"/>
      <c r="CK674" s="196"/>
      <c r="CL674" s="196"/>
      <c r="CM674" s="196"/>
      <c r="CN674" s="196"/>
      <c r="CO674" s="196"/>
      <c r="CP674" s="196"/>
      <c r="CQ674" s="196"/>
      <c r="CR674" s="196"/>
      <c r="CS674" s="196"/>
      <c r="CT674" s="196"/>
      <c r="CU674" s="196"/>
      <c r="CV674" s="196"/>
      <c r="CW674" s="196"/>
      <c r="CX674" s="196"/>
      <c r="CY674" s="196"/>
      <c r="CZ674" s="196"/>
      <c r="DA674" s="196"/>
      <c r="DB674" s="196"/>
      <c r="DC674" s="196"/>
      <c r="DD674" s="196"/>
      <c r="DE674" s="196"/>
      <c r="DF674" s="196"/>
      <c r="DG674" s="196"/>
      <c r="DH674" s="196"/>
      <c r="DI674" s="196"/>
    </row>
    <row r="675" spans="1:121"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6"/>
      <c r="AT675" s="196"/>
      <c r="AU675" s="196"/>
      <c r="AV675" s="196"/>
      <c r="AW675" s="196"/>
      <c r="AX675" s="196"/>
      <c r="AY675" s="196"/>
      <c r="AZ675" s="196"/>
      <c r="BA675" s="196"/>
      <c r="BB675" s="196"/>
      <c r="BC675" s="196"/>
      <c r="BD675" s="196"/>
      <c r="BE675" s="196"/>
      <c r="BF675" s="196"/>
      <c r="BG675" s="196"/>
      <c r="BH675" s="196"/>
      <c r="BI675" s="196"/>
      <c r="BJ675" s="196"/>
      <c r="BK675" s="196"/>
      <c r="BL675" s="196"/>
      <c r="BM675" s="196"/>
      <c r="BN675" s="196"/>
      <c r="BO675" s="196"/>
      <c r="BP675" s="196"/>
      <c r="BQ675" s="196"/>
      <c r="BR675" s="196"/>
      <c r="BS675" s="196"/>
      <c r="BT675" s="196"/>
      <c r="BU675" s="196"/>
      <c r="BV675" s="196"/>
      <c r="BW675" s="196"/>
      <c r="BX675" s="196"/>
      <c r="BY675" s="196"/>
      <c r="BZ675" s="196"/>
      <c r="CA675" s="196"/>
      <c r="CB675" s="196"/>
      <c r="CC675" s="196"/>
      <c r="CD675" s="196"/>
      <c r="CE675" s="196"/>
      <c r="CF675" s="196"/>
      <c r="CG675" s="196"/>
      <c r="CH675" s="196"/>
      <c r="CI675" s="196"/>
      <c r="CJ675" s="196"/>
      <c r="CK675" s="196"/>
      <c r="CL675" s="196"/>
      <c r="CM675" s="196"/>
      <c r="CN675" s="196"/>
      <c r="CO675" s="196"/>
      <c r="CP675" s="196"/>
      <c r="CQ675" s="196"/>
      <c r="CR675" s="196"/>
      <c r="CS675" s="196"/>
      <c r="CT675" s="196"/>
      <c r="CU675" s="196"/>
      <c r="CV675" s="196"/>
      <c r="CW675" s="196"/>
      <c r="CX675" s="196"/>
      <c r="CY675" s="196"/>
      <c r="CZ675" s="196"/>
      <c r="DA675" s="196"/>
      <c r="DB675" s="196"/>
      <c r="DC675" s="196"/>
      <c r="DD675" s="196"/>
      <c r="DE675" s="196"/>
      <c r="DF675" s="196"/>
      <c r="DG675" s="196"/>
      <c r="DH675" s="196"/>
      <c r="DI675" s="196"/>
    </row>
    <row r="676" spans="1:121"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6"/>
      <c r="AT676" s="196"/>
      <c r="AU676" s="196"/>
      <c r="AV676" s="196"/>
      <c r="AW676" s="196"/>
      <c r="AX676" s="196"/>
      <c r="AY676" s="196"/>
      <c r="AZ676" s="196"/>
      <c r="BA676" s="196"/>
      <c r="BB676" s="196"/>
      <c r="BC676" s="196"/>
      <c r="BD676" s="196"/>
      <c r="BE676" s="196"/>
      <c r="BF676" s="196"/>
      <c r="BG676" s="196"/>
      <c r="BH676" s="196"/>
      <c r="BI676" s="196"/>
      <c r="BJ676" s="196"/>
      <c r="BK676" s="196"/>
      <c r="BL676" s="196"/>
      <c r="BM676" s="196"/>
      <c r="BN676" s="196"/>
      <c r="BO676" s="196"/>
      <c r="BP676" s="196"/>
      <c r="BQ676" s="196"/>
      <c r="BR676" s="196"/>
      <c r="BS676" s="196"/>
      <c r="BT676" s="196"/>
      <c r="BU676" s="196"/>
      <c r="BV676" s="196"/>
      <c r="BW676" s="196"/>
      <c r="BX676" s="196"/>
      <c r="BY676" s="196"/>
      <c r="BZ676" s="196"/>
      <c r="CA676" s="196"/>
      <c r="CB676" s="196"/>
      <c r="CC676" s="196"/>
      <c r="CD676" s="196"/>
      <c r="CE676" s="196"/>
      <c r="CF676" s="196"/>
      <c r="CG676" s="196"/>
      <c r="CH676" s="196"/>
      <c r="CI676" s="196"/>
      <c r="CJ676" s="196"/>
      <c r="CK676" s="196"/>
      <c r="CL676" s="196"/>
      <c r="CM676" s="196"/>
      <c r="CN676" s="196"/>
      <c r="CO676" s="196"/>
      <c r="CP676" s="196"/>
      <c r="CQ676" s="196"/>
      <c r="CR676" s="196"/>
      <c r="CS676" s="196"/>
      <c r="CT676" s="196"/>
      <c r="CU676" s="196"/>
      <c r="CV676" s="196"/>
      <c r="CW676" s="196"/>
      <c r="CX676" s="196"/>
      <c r="CY676" s="196"/>
      <c r="CZ676" s="196"/>
      <c r="DA676" s="196"/>
      <c r="DB676" s="196"/>
      <c r="DC676" s="196"/>
      <c r="DD676" s="196"/>
      <c r="DE676" s="196"/>
      <c r="DF676" s="196"/>
      <c r="DG676" s="196"/>
      <c r="DH676" s="196"/>
      <c r="DI676" s="196"/>
    </row>
    <row r="677" spans="1:121"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6"/>
      <c r="AT677" s="196"/>
      <c r="AU677" s="196"/>
      <c r="AV677" s="196"/>
      <c r="AW677" s="196"/>
      <c r="AX677" s="196"/>
      <c r="AY677" s="196"/>
      <c r="AZ677" s="196"/>
      <c r="BA677" s="196"/>
      <c r="BB677" s="196"/>
      <c r="BC677" s="196"/>
      <c r="BD677" s="196"/>
      <c r="BE677" s="196"/>
      <c r="BF677" s="196"/>
      <c r="BG677" s="196"/>
      <c r="BH677" s="196"/>
      <c r="BI677" s="196"/>
      <c r="BJ677" s="196"/>
      <c r="BK677" s="196"/>
      <c r="BL677" s="196"/>
      <c r="BM677" s="196"/>
      <c r="BN677" s="196"/>
      <c r="BO677" s="196"/>
      <c r="BP677" s="196"/>
      <c r="BQ677" s="196"/>
      <c r="BR677" s="196"/>
      <c r="BS677" s="196"/>
      <c r="BT677" s="196"/>
      <c r="BU677" s="196"/>
      <c r="BV677" s="196"/>
      <c r="BW677" s="196"/>
      <c r="BX677" s="196"/>
      <c r="BY677" s="196"/>
      <c r="BZ677" s="196"/>
      <c r="CA677" s="196"/>
      <c r="CB677" s="196"/>
      <c r="CC677" s="196"/>
      <c r="CD677" s="196"/>
      <c r="CE677" s="196"/>
      <c r="CF677" s="196"/>
      <c r="CG677" s="196"/>
      <c r="CH677" s="196"/>
      <c r="CI677" s="196"/>
      <c r="CJ677" s="196"/>
      <c r="CK677" s="196"/>
      <c r="CL677" s="196"/>
      <c r="CM677" s="196"/>
      <c r="CN677" s="196"/>
      <c r="CO677" s="196"/>
      <c r="CP677" s="196"/>
      <c r="CQ677" s="196"/>
      <c r="CR677" s="196"/>
      <c r="CS677" s="196"/>
      <c r="CT677" s="196"/>
      <c r="CU677" s="196"/>
      <c r="CV677" s="196"/>
      <c r="CW677" s="196"/>
      <c r="CX677" s="196"/>
      <c r="CY677" s="196"/>
      <c r="CZ677" s="196"/>
      <c r="DA677" s="196"/>
      <c r="DB677" s="196"/>
      <c r="DC677" s="196"/>
      <c r="DD677" s="196"/>
      <c r="DE677" s="196"/>
      <c r="DF677" s="196"/>
      <c r="DG677" s="196"/>
      <c r="DH677" s="196"/>
      <c r="DI677" s="196"/>
    </row>
    <row r="678" spans="1:121"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6"/>
      <c r="BN678" s="196"/>
      <c r="BO678" s="196"/>
      <c r="BP678" s="196"/>
      <c r="BQ678" s="196"/>
      <c r="BR678" s="196"/>
      <c r="BS678" s="196"/>
      <c r="BT678" s="196"/>
      <c r="BU678" s="196"/>
      <c r="BV678" s="196"/>
      <c r="BW678" s="196"/>
      <c r="BX678" s="196"/>
      <c r="BY678" s="196"/>
      <c r="BZ678" s="196"/>
      <c r="CA678" s="196"/>
      <c r="CB678" s="196"/>
      <c r="CC678" s="196"/>
      <c r="CD678" s="196"/>
      <c r="CE678" s="196"/>
      <c r="CF678" s="196"/>
      <c r="CG678" s="196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</row>
    <row r="679" spans="1:121"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6"/>
      <c r="BN679" s="196"/>
      <c r="BO679" s="196"/>
      <c r="BP679" s="196"/>
      <c r="BQ679" s="196"/>
      <c r="BR679" s="196"/>
      <c r="BS679" s="196"/>
      <c r="BT679" s="196"/>
      <c r="BU679" s="196"/>
      <c r="BV679" s="196"/>
      <c r="BW679" s="196"/>
      <c r="BX679" s="196"/>
      <c r="BY679" s="196"/>
      <c r="BZ679" s="196"/>
      <c r="CA679" s="196"/>
      <c r="CB679" s="196"/>
      <c r="CC679" s="196"/>
      <c r="CD679" s="196"/>
      <c r="CE679" s="196"/>
      <c r="CF679" s="196"/>
      <c r="CG679" s="196"/>
      <c r="CH679" s="196"/>
      <c r="CI679" s="196"/>
      <c r="CJ679" s="196"/>
      <c r="CK679" s="196"/>
      <c r="CL679" s="196"/>
      <c r="CM679" s="196"/>
      <c r="CN679" s="196"/>
      <c r="CO679" s="196"/>
      <c r="CP679" s="196"/>
      <c r="CQ679" s="196"/>
      <c r="CR679" s="196"/>
      <c r="CS679" s="196"/>
      <c r="CT679" s="196"/>
      <c r="CU679" s="196"/>
      <c r="CV679" s="196"/>
      <c r="CW679" s="196"/>
      <c r="CX679" s="196"/>
      <c r="CY679" s="196"/>
      <c r="CZ679" s="196"/>
      <c r="DA679" s="196"/>
      <c r="DB679" s="196"/>
      <c r="DC679" s="196"/>
      <c r="DD679" s="196"/>
      <c r="DE679" s="196"/>
      <c r="DF679" s="196"/>
      <c r="DG679" s="196"/>
      <c r="DH679" s="196"/>
      <c r="DI679" s="196"/>
    </row>
    <row r="680" spans="1:121"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6"/>
      <c r="BN680" s="196"/>
      <c r="BO680" s="196"/>
      <c r="BP680" s="196"/>
      <c r="BQ680" s="196"/>
      <c r="BR680" s="196"/>
      <c r="BS680" s="196"/>
      <c r="BT680" s="196"/>
      <c r="BU680" s="196"/>
      <c r="BV680" s="196"/>
      <c r="BW680" s="196"/>
      <c r="BX680" s="196"/>
      <c r="BY680" s="196"/>
      <c r="BZ680" s="196"/>
      <c r="CA680" s="196"/>
      <c r="CB680" s="196"/>
      <c r="CC680" s="196"/>
      <c r="CD680" s="196"/>
      <c r="CE680" s="196"/>
      <c r="CF680" s="196"/>
      <c r="CG680" s="196"/>
      <c r="CH680" s="196"/>
      <c r="CI680" s="196"/>
      <c r="CJ680" s="196"/>
      <c r="CK680" s="196"/>
      <c r="CL680" s="196"/>
      <c r="CM680" s="196"/>
      <c r="CN680" s="196"/>
      <c r="CO680" s="196"/>
      <c r="CP680" s="196"/>
      <c r="CQ680" s="196"/>
      <c r="CR680" s="196"/>
      <c r="CS680" s="196"/>
      <c r="CT680" s="196"/>
      <c r="CU680" s="196"/>
      <c r="CV680" s="196"/>
      <c r="CW680" s="196"/>
      <c r="CX680" s="196"/>
      <c r="CY680" s="196"/>
      <c r="CZ680" s="196"/>
      <c r="DA680" s="196"/>
      <c r="DB680" s="196"/>
      <c r="DC680" s="196"/>
      <c r="DD680" s="196"/>
      <c r="DE680" s="196"/>
      <c r="DF680" s="196"/>
      <c r="DG680" s="196"/>
      <c r="DH680" s="196"/>
      <c r="DI680" s="196"/>
    </row>
    <row r="681" spans="1:121"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6"/>
      <c r="BN681" s="196"/>
      <c r="BO681" s="196"/>
      <c r="BP681" s="196"/>
      <c r="BQ681" s="196"/>
      <c r="BR681" s="196"/>
      <c r="BS681" s="196"/>
      <c r="BT681" s="196"/>
      <c r="BU681" s="196"/>
      <c r="BV681" s="196"/>
      <c r="BW681" s="196"/>
      <c r="BX681" s="196"/>
      <c r="BY681" s="196"/>
      <c r="BZ681" s="196"/>
      <c r="CA681" s="196"/>
      <c r="CB681" s="196"/>
      <c r="CC681" s="196"/>
      <c r="CD681" s="196"/>
      <c r="CE681" s="196"/>
      <c r="CF681" s="196"/>
      <c r="CG681" s="196"/>
      <c r="CH681" s="196"/>
      <c r="CI681" s="196"/>
      <c r="CJ681" s="196"/>
      <c r="CK681" s="196"/>
      <c r="CL681" s="196"/>
      <c r="CM681" s="196"/>
      <c r="CN681" s="196"/>
      <c r="CO681" s="196"/>
      <c r="CP681" s="196"/>
      <c r="CQ681" s="196"/>
      <c r="CR681" s="196"/>
      <c r="CS681" s="196"/>
      <c r="CT681" s="196"/>
      <c r="CU681" s="196"/>
      <c r="CV681" s="196"/>
      <c r="CW681" s="196"/>
      <c r="CX681" s="196"/>
      <c r="CY681" s="196"/>
      <c r="CZ681" s="196"/>
      <c r="DA681" s="196"/>
      <c r="DB681" s="196"/>
      <c r="DC681" s="196"/>
      <c r="DD681" s="196"/>
      <c r="DE681" s="196"/>
      <c r="DF681" s="196"/>
      <c r="DG681" s="196"/>
      <c r="DH681" s="196"/>
      <c r="DI681" s="196"/>
    </row>
    <row r="682" spans="1:121"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6"/>
      <c r="BN682" s="196"/>
      <c r="BO682" s="196"/>
      <c r="BP682" s="196"/>
      <c r="BQ682" s="196"/>
      <c r="BR682" s="196"/>
      <c r="BS682" s="196"/>
      <c r="BT682" s="196"/>
      <c r="BU682" s="196"/>
      <c r="BV682" s="196"/>
      <c r="BW682" s="196"/>
      <c r="BX682" s="196"/>
      <c r="BY682" s="196"/>
      <c r="BZ682" s="196"/>
      <c r="CA682" s="196"/>
      <c r="CB682" s="196"/>
      <c r="CC682" s="196"/>
      <c r="CD682" s="196"/>
      <c r="CE682" s="196"/>
      <c r="CF682" s="196"/>
      <c r="CG682" s="196"/>
      <c r="CH682" s="196"/>
      <c r="CI682" s="196"/>
      <c r="CJ682" s="196"/>
      <c r="CK682" s="196"/>
      <c r="CL682" s="196"/>
      <c r="CM682" s="196"/>
      <c r="CN682" s="196"/>
      <c r="CO682" s="196"/>
      <c r="CP682" s="196"/>
      <c r="CQ682" s="196"/>
      <c r="CR682" s="196"/>
      <c r="CS682" s="196"/>
      <c r="CT682" s="196"/>
      <c r="CU682" s="196"/>
      <c r="CV682" s="196"/>
      <c r="CW682" s="196"/>
      <c r="CX682" s="196"/>
      <c r="CY682" s="196"/>
      <c r="CZ682" s="196"/>
      <c r="DA682" s="196"/>
      <c r="DB682" s="196"/>
      <c r="DC682" s="196"/>
      <c r="DD682" s="196"/>
      <c r="DE682" s="196"/>
      <c r="DF682" s="196"/>
      <c r="DG682" s="196"/>
      <c r="DH682" s="196"/>
      <c r="DI682" s="196"/>
    </row>
    <row r="683" spans="1:121"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  <c r="U683" s="196"/>
      <c r="V683" s="196"/>
      <c r="W683" s="196"/>
      <c r="X683" s="196"/>
      <c r="Y683" s="196"/>
      <c r="Z683" s="196"/>
      <c r="AA683" s="196"/>
      <c r="AB683" s="196"/>
      <c r="AC683" s="196"/>
      <c r="AD683" s="196"/>
      <c r="AE683" s="196"/>
      <c r="AF683" s="196"/>
      <c r="AG683" s="196"/>
      <c r="AH683" s="196"/>
      <c r="AI683" s="196"/>
      <c r="AJ683" s="196"/>
      <c r="AK683" s="196"/>
      <c r="AL683" s="196"/>
      <c r="AM683" s="196"/>
      <c r="AN683" s="196"/>
      <c r="AO683" s="196"/>
      <c r="AP683" s="196"/>
      <c r="AQ683" s="196"/>
      <c r="AR683" s="196"/>
      <c r="AS683" s="196"/>
      <c r="AT683" s="196"/>
      <c r="AU683" s="196"/>
      <c r="AV683" s="196"/>
      <c r="AW683" s="196"/>
      <c r="AX683" s="196"/>
      <c r="AY683" s="196"/>
      <c r="AZ683" s="196"/>
      <c r="BA683" s="196"/>
      <c r="BB683" s="196"/>
      <c r="BC683" s="196"/>
      <c r="BD683" s="196"/>
      <c r="BE683" s="196"/>
      <c r="BF683" s="196"/>
      <c r="BG683" s="196"/>
      <c r="BH683" s="196"/>
      <c r="BI683" s="196"/>
      <c r="BJ683" s="196"/>
      <c r="BK683" s="196"/>
      <c r="BL683" s="196"/>
      <c r="BM683" s="196"/>
      <c r="BN683" s="196"/>
      <c r="BO683" s="196"/>
      <c r="BP683" s="196"/>
      <c r="BQ683" s="196"/>
      <c r="BR683" s="196"/>
      <c r="BS683" s="196"/>
      <c r="BT683" s="196"/>
      <c r="BU683" s="196"/>
      <c r="BV683" s="196"/>
      <c r="BW683" s="196"/>
      <c r="BX683" s="196"/>
      <c r="BY683" s="196"/>
      <c r="BZ683" s="196"/>
      <c r="CA683" s="196"/>
      <c r="CB683" s="196"/>
      <c r="CC683" s="196"/>
      <c r="CD683" s="196"/>
      <c r="CE683" s="196"/>
      <c r="CF683" s="196"/>
      <c r="CG683" s="196"/>
      <c r="CH683" s="196"/>
      <c r="CI683" s="196"/>
      <c r="CJ683" s="196"/>
      <c r="CK683" s="196"/>
      <c r="CL683" s="196"/>
      <c r="CM683" s="196"/>
      <c r="CN683" s="196"/>
      <c r="CO683" s="196"/>
      <c r="CP683" s="196"/>
      <c r="CQ683" s="196"/>
      <c r="CR683" s="196"/>
      <c r="CS683" s="196"/>
      <c r="CT683" s="196"/>
      <c r="CU683" s="196"/>
      <c r="CV683" s="196"/>
      <c r="CW683" s="196"/>
      <c r="CX683" s="196"/>
      <c r="CY683" s="196"/>
      <c r="CZ683" s="196"/>
      <c r="DA683" s="196"/>
      <c r="DB683" s="196"/>
      <c r="DC683" s="196"/>
      <c r="DD683" s="196"/>
      <c r="DE683" s="196"/>
      <c r="DF683" s="196"/>
      <c r="DG683" s="196"/>
      <c r="DH683" s="196"/>
      <c r="DI683" s="196"/>
    </row>
    <row r="684" spans="1:121"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  <c r="U684" s="196"/>
      <c r="V684" s="196"/>
      <c r="W684" s="196"/>
      <c r="X684" s="196"/>
      <c r="Y684" s="196"/>
      <c r="Z684" s="196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196"/>
      <c r="AT684" s="196"/>
      <c r="AU684" s="196"/>
      <c r="AV684" s="196"/>
      <c r="AW684" s="196"/>
      <c r="AX684" s="196"/>
      <c r="AY684" s="196"/>
      <c r="AZ684" s="196"/>
      <c r="BA684" s="196"/>
      <c r="BB684" s="196"/>
      <c r="BC684" s="196"/>
      <c r="BD684" s="196"/>
      <c r="BE684" s="196"/>
      <c r="BF684" s="196"/>
      <c r="BG684" s="196"/>
      <c r="BH684" s="196"/>
      <c r="BI684" s="196"/>
      <c r="BJ684" s="196"/>
      <c r="BK684" s="196"/>
      <c r="BL684" s="196"/>
      <c r="BM684" s="196"/>
      <c r="BN684" s="196"/>
      <c r="BO684" s="196"/>
      <c r="BP684" s="196"/>
      <c r="BQ684" s="196"/>
      <c r="BR684" s="196"/>
      <c r="BS684" s="196"/>
      <c r="BT684" s="196"/>
      <c r="BU684" s="196"/>
      <c r="BV684" s="196"/>
      <c r="BW684" s="196"/>
      <c r="BX684" s="196"/>
      <c r="BY684" s="196"/>
      <c r="BZ684" s="196"/>
      <c r="CA684" s="196"/>
      <c r="CB684" s="196"/>
      <c r="CC684" s="196"/>
      <c r="CD684" s="196"/>
      <c r="CE684" s="196"/>
      <c r="CF684" s="196"/>
      <c r="CG684" s="196"/>
      <c r="CH684" s="196"/>
      <c r="CI684" s="196"/>
      <c r="CJ684" s="196"/>
      <c r="CK684" s="196"/>
      <c r="CL684" s="196"/>
      <c r="CM684" s="196"/>
      <c r="CN684" s="196"/>
      <c r="CO684" s="196"/>
      <c r="CP684" s="196"/>
      <c r="CQ684" s="196"/>
      <c r="CR684" s="196"/>
      <c r="CS684" s="196"/>
      <c r="CT684" s="196"/>
      <c r="CU684" s="196"/>
      <c r="CV684" s="196"/>
      <c r="CW684" s="196"/>
      <c r="CX684" s="196"/>
      <c r="CY684" s="196"/>
      <c r="CZ684" s="196"/>
      <c r="DA684" s="196"/>
      <c r="DB684" s="196"/>
      <c r="DC684" s="196"/>
      <c r="DD684" s="196"/>
      <c r="DE684" s="196"/>
      <c r="DF684" s="196"/>
      <c r="DG684" s="196"/>
      <c r="DH684" s="196"/>
      <c r="DI684" s="196"/>
    </row>
    <row r="685" spans="1:121"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6"/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6"/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</row>
    <row r="686" spans="1:121"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196"/>
      <c r="AT686" s="196"/>
      <c r="AU686" s="196"/>
      <c r="AV686" s="196"/>
      <c r="AW686" s="196"/>
      <c r="AX686" s="196"/>
      <c r="AY686" s="196"/>
      <c r="AZ686" s="196"/>
      <c r="BA686" s="196"/>
      <c r="BB686" s="196"/>
      <c r="BC686" s="196"/>
      <c r="BD686" s="196"/>
      <c r="BE686" s="196"/>
      <c r="BF686" s="196"/>
      <c r="BG686" s="196"/>
      <c r="BH686" s="196"/>
      <c r="BI686" s="196"/>
      <c r="BJ686" s="196"/>
      <c r="BK686" s="196"/>
      <c r="BL686" s="196"/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6"/>
      <c r="BY686" s="196"/>
      <c r="BZ686" s="196"/>
      <c r="CA686" s="196"/>
      <c r="CB686" s="196"/>
      <c r="CC686" s="196"/>
      <c r="CD686" s="196"/>
      <c r="CE686" s="196"/>
      <c r="CF686" s="196"/>
      <c r="CG686" s="196"/>
      <c r="CH686" s="196"/>
      <c r="CI686" s="196"/>
      <c r="CJ686" s="196"/>
      <c r="CK686" s="196"/>
      <c r="CL686" s="196"/>
      <c r="CM686" s="196"/>
      <c r="CN686" s="196"/>
      <c r="CO686" s="196"/>
      <c r="CP686" s="196"/>
      <c r="CQ686" s="196"/>
      <c r="CR686" s="196"/>
      <c r="CS686" s="196"/>
      <c r="CT686" s="196"/>
      <c r="CU686" s="196"/>
      <c r="CV686" s="196"/>
      <c r="CW686" s="196"/>
      <c r="CX686" s="196"/>
      <c r="CY686" s="196"/>
      <c r="CZ686" s="196"/>
      <c r="DA686" s="196"/>
      <c r="DB686" s="196"/>
      <c r="DC686" s="196"/>
      <c r="DD686" s="196"/>
      <c r="DE686" s="196"/>
      <c r="DF686" s="196"/>
      <c r="DG686" s="196"/>
      <c r="DH686" s="196"/>
      <c r="DI686" s="196"/>
    </row>
    <row r="687" spans="1:121"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6"/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6"/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</row>
    <row r="688" spans="1:121">
      <c r="H688" s="196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196"/>
      <c r="AT688" s="196"/>
      <c r="AU688" s="196"/>
      <c r="AV688" s="196"/>
      <c r="AW688" s="196"/>
      <c r="AX688" s="196"/>
      <c r="AY688" s="196"/>
      <c r="AZ688" s="196"/>
      <c r="BA688" s="196"/>
      <c r="BB688" s="196"/>
      <c r="BC688" s="196"/>
      <c r="BD688" s="196"/>
      <c r="BE688" s="196"/>
      <c r="BF688" s="196"/>
      <c r="BG688" s="196"/>
      <c r="BH688" s="196"/>
      <c r="BI688" s="196"/>
      <c r="BJ688" s="196"/>
      <c r="BK688" s="196"/>
      <c r="BL688" s="196"/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6"/>
      <c r="BY688" s="196"/>
      <c r="BZ688" s="196"/>
      <c r="CA688" s="196"/>
      <c r="CB688" s="196"/>
      <c r="CC688" s="196"/>
      <c r="CD688" s="196"/>
      <c r="CE688" s="196"/>
      <c r="CF688" s="196"/>
      <c r="CG688" s="196"/>
      <c r="CH688" s="196"/>
      <c r="CI688" s="196"/>
      <c r="CJ688" s="196"/>
      <c r="CK688" s="196"/>
      <c r="CL688" s="196"/>
      <c r="CM688" s="196"/>
      <c r="CN688" s="196"/>
      <c r="CO688" s="196"/>
      <c r="CP688" s="196"/>
      <c r="CQ688" s="196"/>
      <c r="CR688" s="196"/>
      <c r="CS688" s="196"/>
      <c r="CT688" s="196"/>
      <c r="CU688" s="196"/>
      <c r="CV688" s="196"/>
      <c r="CW688" s="196"/>
      <c r="CX688" s="196"/>
      <c r="CY688" s="196"/>
      <c r="CZ688" s="196"/>
      <c r="DA688" s="196"/>
      <c r="DB688" s="196"/>
      <c r="DC688" s="196"/>
      <c r="DD688" s="196"/>
      <c r="DE688" s="196"/>
      <c r="DF688" s="196"/>
      <c r="DG688" s="196"/>
      <c r="DH688" s="196"/>
      <c r="DI688" s="196"/>
    </row>
    <row r="689" spans="1:121"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  <c r="U689" s="196"/>
      <c r="V689" s="196"/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196"/>
      <c r="AT689" s="196"/>
      <c r="AU689" s="196"/>
      <c r="AV689" s="196"/>
      <c r="AW689" s="196"/>
      <c r="AX689" s="196"/>
      <c r="AY689" s="196"/>
      <c r="AZ689" s="196"/>
      <c r="BA689" s="196"/>
      <c r="BB689" s="196"/>
      <c r="BC689" s="196"/>
      <c r="BD689" s="196"/>
      <c r="BE689" s="196"/>
      <c r="BF689" s="196"/>
      <c r="BG689" s="196"/>
      <c r="BH689" s="196"/>
      <c r="BI689" s="196"/>
      <c r="BJ689" s="196"/>
      <c r="BK689" s="196"/>
      <c r="BL689" s="196"/>
      <c r="BM689" s="196"/>
      <c r="BN689" s="196"/>
      <c r="BO689" s="196"/>
      <c r="BP689" s="196"/>
      <c r="BQ689" s="196"/>
      <c r="BR689" s="196"/>
      <c r="BS689" s="196"/>
      <c r="BT689" s="196"/>
      <c r="BU689" s="196"/>
      <c r="BV689" s="196"/>
      <c r="BW689" s="196"/>
      <c r="BX689" s="196"/>
      <c r="BY689" s="196"/>
      <c r="BZ689" s="196"/>
      <c r="CA689" s="196"/>
      <c r="CB689" s="196"/>
      <c r="CC689" s="196"/>
      <c r="CD689" s="196"/>
      <c r="CE689" s="196"/>
      <c r="CF689" s="196"/>
      <c r="CG689" s="196"/>
      <c r="CH689" s="196"/>
      <c r="CI689" s="196"/>
      <c r="CJ689" s="196"/>
      <c r="CK689" s="196"/>
      <c r="CL689" s="196"/>
      <c r="CM689" s="196"/>
      <c r="CN689" s="196"/>
      <c r="CO689" s="196"/>
      <c r="CP689" s="196"/>
      <c r="CQ689" s="196"/>
      <c r="CR689" s="196"/>
      <c r="CS689" s="196"/>
      <c r="CT689" s="196"/>
      <c r="CU689" s="196"/>
      <c r="CV689" s="196"/>
      <c r="CW689" s="196"/>
      <c r="CX689" s="196"/>
      <c r="CY689" s="196"/>
      <c r="CZ689" s="196"/>
      <c r="DA689" s="196"/>
      <c r="DB689" s="196"/>
      <c r="DC689" s="196"/>
      <c r="DD689" s="196"/>
      <c r="DE689" s="196"/>
      <c r="DF689" s="196"/>
      <c r="DG689" s="196"/>
      <c r="DH689" s="196"/>
      <c r="DI689" s="196"/>
    </row>
    <row r="690" spans="1:121">
      <c r="H690" s="196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  <c r="U690" s="196"/>
      <c r="V690" s="196"/>
      <c r="W690" s="196"/>
      <c r="X690" s="196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6"/>
      <c r="BN690" s="196"/>
      <c r="BO690" s="196"/>
      <c r="BP690" s="196"/>
      <c r="BQ690" s="196"/>
      <c r="BR690" s="196"/>
      <c r="BS690" s="196"/>
      <c r="BT690" s="196"/>
      <c r="BU690" s="196"/>
      <c r="BV690" s="196"/>
      <c r="BW690" s="196"/>
      <c r="BX690" s="196"/>
      <c r="BY690" s="196"/>
      <c r="BZ690" s="196"/>
      <c r="CA690" s="196"/>
      <c r="CB690" s="196"/>
      <c r="CC690" s="196"/>
      <c r="CD690" s="196"/>
      <c r="CE690" s="196"/>
      <c r="CF690" s="196"/>
      <c r="CG690" s="196"/>
      <c r="CH690" s="196"/>
      <c r="CI690" s="196"/>
      <c r="CJ690" s="196"/>
      <c r="CK690" s="196"/>
      <c r="CL690" s="196"/>
      <c r="CM690" s="196"/>
      <c r="CN690" s="196"/>
      <c r="CO690" s="196"/>
      <c r="CP690" s="196"/>
      <c r="CQ690" s="196"/>
      <c r="CR690" s="196"/>
      <c r="CS690" s="196"/>
      <c r="CT690" s="196"/>
      <c r="CU690" s="196"/>
      <c r="CV690" s="196"/>
      <c r="CW690" s="196"/>
      <c r="CX690" s="196"/>
      <c r="CY690" s="196"/>
      <c r="CZ690" s="196"/>
      <c r="DA690" s="196"/>
      <c r="DB690" s="196"/>
      <c r="DC690" s="196"/>
      <c r="DD690" s="196"/>
      <c r="DE690" s="196"/>
      <c r="DF690" s="196"/>
      <c r="DG690" s="196"/>
      <c r="DH690" s="196"/>
      <c r="DI690" s="196"/>
    </row>
    <row r="691" spans="1:121"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6"/>
      <c r="BN691" s="196"/>
      <c r="BO691" s="196"/>
      <c r="BP691" s="196"/>
      <c r="BQ691" s="196"/>
      <c r="BR691" s="196"/>
      <c r="BS691" s="196"/>
      <c r="BT691" s="196"/>
      <c r="BU691" s="196"/>
      <c r="BV691" s="196"/>
      <c r="BW691" s="196"/>
      <c r="BX691" s="196"/>
      <c r="BY691" s="196"/>
      <c r="BZ691" s="196"/>
      <c r="CA691" s="196"/>
      <c r="CB691" s="196"/>
      <c r="CC691" s="196"/>
      <c r="CD691" s="196"/>
      <c r="CE691" s="196"/>
      <c r="CF691" s="196"/>
      <c r="CG691" s="196"/>
      <c r="CH691" s="196"/>
      <c r="CI691" s="196"/>
      <c r="CJ691" s="196"/>
      <c r="CK691" s="196"/>
      <c r="CL691" s="196"/>
      <c r="CM691" s="196"/>
      <c r="CN691" s="196"/>
      <c r="CO691" s="196"/>
      <c r="CP691" s="196"/>
      <c r="CQ691" s="196"/>
      <c r="CR691" s="196"/>
      <c r="CS691" s="196"/>
      <c r="CT691" s="196"/>
      <c r="CU691" s="196"/>
      <c r="CV691" s="196"/>
      <c r="CW691" s="196"/>
      <c r="CX691" s="196"/>
      <c r="CY691" s="196"/>
      <c r="CZ691" s="196"/>
      <c r="DA691" s="196"/>
      <c r="DB691" s="196"/>
      <c r="DC691" s="196"/>
      <c r="DD691" s="196"/>
      <c r="DE691" s="196"/>
      <c r="DF691" s="196"/>
      <c r="DG691" s="196"/>
      <c r="DH691" s="196"/>
      <c r="DI691" s="196"/>
    </row>
    <row r="692" spans="1:121"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6"/>
      <c r="BN692" s="196"/>
      <c r="BO692" s="196"/>
      <c r="BP692" s="196"/>
      <c r="BQ692" s="196"/>
      <c r="BR692" s="196"/>
      <c r="BS692" s="196"/>
      <c r="BT692" s="196"/>
      <c r="BU692" s="196"/>
      <c r="BV692" s="196"/>
      <c r="BW692" s="196"/>
      <c r="BX692" s="196"/>
      <c r="BY692" s="196"/>
      <c r="BZ692" s="196"/>
      <c r="CA692" s="196"/>
      <c r="CB692" s="196"/>
      <c r="CC692" s="196"/>
      <c r="CD692" s="196"/>
      <c r="CE692" s="196"/>
      <c r="CF692" s="196"/>
      <c r="CG692" s="196"/>
      <c r="CH692" s="196"/>
      <c r="CI692" s="196"/>
      <c r="CJ692" s="196"/>
      <c r="CK692" s="196"/>
      <c r="CL692" s="196"/>
      <c r="CM692" s="196"/>
      <c r="CN692" s="196"/>
      <c r="CO692" s="196"/>
      <c r="CP692" s="196"/>
      <c r="CQ692" s="196"/>
      <c r="CR692" s="196"/>
      <c r="CS692" s="196"/>
      <c r="CT692" s="196"/>
      <c r="CU692" s="196"/>
      <c r="CV692" s="196"/>
      <c r="CW692" s="196"/>
      <c r="CX692" s="196"/>
      <c r="CY692" s="196"/>
      <c r="CZ692" s="196"/>
      <c r="DA692" s="196"/>
      <c r="DB692" s="196"/>
      <c r="DC692" s="196"/>
      <c r="DD692" s="196"/>
      <c r="DE692" s="196"/>
      <c r="DF692" s="196"/>
      <c r="DG692" s="196"/>
      <c r="DH692" s="196"/>
      <c r="DI692" s="196"/>
    </row>
    <row r="693" spans="1:121"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6"/>
      <c r="BN693" s="196"/>
      <c r="BO693" s="196"/>
      <c r="BP693" s="196"/>
      <c r="BQ693" s="196"/>
      <c r="BR693" s="196"/>
      <c r="BS693" s="196"/>
      <c r="BT693" s="196"/>
      <c r="BU693" s="196"/>
      <c r="BV693" s="196"/>
      <c r="BW693" s="196"/>
      <c r="BX693" s="196"/>
      <c r="BY693" s="196"/>
      <c r="BZ693" s="196"/>
      <c r="CA693" s="196"/>
      <c r="CB693" s="196"/>
      <c r="CC693" s="196"/>
      <c r="CD693" s="196"/>
      <c r="CE693" s="196"/>
      <c r="CF693" s="196"/>
      <c r="CG693" s="196"/>
      <c r="CH693" s="196"/>
      <c r="CI693" s="196"/>
      <c r="CJ693" s="196"/>
      <c r="CK693" s="196"/>
      <c r="CL693" s="196"/>
      <c r="CM693" s="196"/>
      <c r="CN693" s="196"/>
      <c r="CO693" s="196"/>
      <c r="CP693" s="196"/>
      <c r="CQ693" s="196"/>
      <c r="CR693" s="196"/>
      <c r="CS693" s="196"/>
      <c r="CT693" s="196"/>
      <c r="CU693" s="196"/>
      <c r="CV693" s="196"/>
      <c r="CW693" s="196"/>
      <c r="CX693" s="196"/>
      <c r="CY693" s="196"/>
      <c r="CZ693" s="196"/>
      <c r="DA693" s="196"/>
      <c r="DB693" s="196"/>
      <c r="DC693" s="196"/>
      <c r="DD693" s="196"/>
      <c r="DE693" s="196"/>
      <c r="DF693" s="196"/>
      <c r="DG693" s="196"/>
      <c r="DH693" s="196"/>
      <c r="DI693" s="196"/>
    </row>
    <row r="694" spans="1:121"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6"/>
      <c r="BN694" s="196"/>
      <c r="BO694" s="196"/>
      <c r="BP694" s="196"/>
      <c r="BQ694" s="196"/>
      <c r="BR694" s="196"/>
      <c r="BS694" s="196"/>
      <c r="BT694" s="196"/>
      <c r="BU694" s="196"/>
      <c r="BV694" s="196"/>
      <c r="BW694" s="196"/>
      <c r="BX694" s="196"/>
      <c r="BY694" s="196"/>
      <c r="BZ694" s="196"/>
      <c r="CA694" s="196"/>
      <c r="CB694" s="196"/>
      <c r="CC694" s="196"/>
      <c r="CD694" s="196"/>
      <c r="CE694" s="196"/>
      <c r="CF694" s="196"/>
      <c r="CG694" s="196"/>
      <c r="CH694" s="196"/>
      <c r="CI694" s="196"/>
      <c r="CJ694" s="196"/>
      <c r="CK694" s="196"/>
      <c r="CL694" s="196"/>
      <c r="CM694" s="196"/>
      <c r="CN694" s="196"/>
      <c r="CO694" s="196"/>
      <c r="CP694" s="196"/>
      <c r="CQ694" s="196"/>
      <c r="CR694" s="196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</row>
    <row r="695" spans="1:121"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6"/>
      <c r="BN695" s="196"/>
      <c r="BO695" s="196"/>
      <c r="BP695" s="196"/>
      <c r="BQ695" s="196"/>
      <c r="BR695" s="196"/>
      <c r="BS695" s="196"/>
      <c r="BT695" s="196"/>
      <c r="BU695" s="196"/>
      <c r="BV695" s="196"/>
      <c r="BW695" s="196"/>
      <c r="BX695" s="196"/>
      <c r="BY695" s="196"/>
      <c r="BZ695" s="196"/>
      <c r="CA695" s="196"/>
      <c r="CB695" s="196"/>
      <c r="CC695" s="196"/>
      <c r="CD695" s="196"/>
      <c r="CE695" s="196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</row>
    <row r="696" spans="1:121"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6"/>
      <c r="BN696" s="196"/>
      <c r="BO696" s="196"/>
      <c r="BP696" s="196"/>
      <c r="BQ696" s="196"/>
      <c r="BR696" s="196"/>
      <c r="BS696" s="196"/>
      <c r="BT696" s="196"/>
      <c r="BU696" s="196"/>
      <c r="BV696" s="196"/>
      <c r="BW696" s="196"/>
      <c r="BX696" s="196"/>
      <c r="BY696" s="196"/>
      <c r="BZ696" s="196"/>
      <c r="CA696" s="196"/>
      <c r="CB696" s="196"/>
      <c r="CC696" s="196"/>
      <c r="CD696" s="196"/>
      <c r="CE696" s="196"/>
      <c r="CF696" s="196"/>
      <c r="CG696" s="196"/>
      <c r="CH696" s="196"/>
      <c r="CI696" s="196"/>
      <c r="CJ696" s="196"/>
      <c r="CK696" s="196"/>
      <c r="CL696" s="196"/>
      <c r="CM696" s="196"/>
      <c r="CN696" s="196"/>
      <c r="CO696" s="196"/>
      <c r="CP696" s="196"/>
      <c r="CQ696" s="196"/>
      <c r="CR696" s="196"/>
      <c r="CS696" s="196"/>
      <c r="CT696" s="196"/>
      <c r="CU696" s="196"/>
      <c r="CV696" s="196"/>
      <c r="CW696" s="196"/>
      <c r="CX696" s="196"/>
      <c r="CY696" s="196"/>
      <c r="CZ696" s="196"/>
      <c r="DA696" s="196"/>
      <c r="DB696" s="196"/>
      <c r="DC696" s="196"/>
      <c r="DD696" s="196"/>
      <c r="DE696" s="196"/>
      <c r="DF696" s="196"/>
      <c r="DG696" s="196"/>
      <c r="DH696" s="196"/>
      <c r="DI696" s="196"/>
    </row>
    <row r="697" spans="1:121"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  <c r="U697" s="196"/>
      <c r="V697" s="19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196"/>
      <c r="BN697" s="196"/>
      <c r="BO697" s="196"/>
      <c r="BP697" s="196"/>
      <c r="BQ697" s="196"/>
      <c r="BR697" s="196"/>
      <c r="BS697" s="196"/>
      <c r="BT697" s="196"/>
      <c r="BU697" s="196"/>
      <c r="BV697" s="196"/>
      <c r="BW697" s="196"/>
      <c r="BX697" s="196"/>
      <c r="BY697" s="196"/>
      <c r="BZ697" s="196"/>
      <c r="CA697" s="196"/>
      <c r="CB697" s="196"/>
      <c r="CC697" s="196"/>
      <c r="CD697" s="196"/>
      <c r="CE697" s="196"/>
      <c r="CF697" s="196"/>
      <c r="CG697" s="196"/>
      <c r="CH697" s="196"/>
      <c r="CI697" s="196"/>
      <c r="CJ697" s="196"/>
      <c r="CK697" s="196"/>
      <c r="CL697" s="196"/>
      <c r="CM697" s="196"/>
      <c r="CN697" s="196"/>
      <c r="CO697" s="196"/>
      <c r="CP697" s="196"/>
      <c r="CQ697" s="196"/>
      <c r="CR697" s="196"/>
      <c r="CS697" s="196"/>
      <c r="CT697" s="196"/>
      <c r="CU697" s="196"/>
      <c r="CV697" s="196"/>
      <c r="CW697" s="196"/>
      <c r="CX697" s="196"/>
      <c r="CY697" s="196"/>
      <c r="CZ697" s="196"/>
      <c r="DA697" s="196"/>
      <c r="DB697" s="196"/>
      <c r="DC697" s="196"/>
      <c r="DD697" s="196"/>
      <c r="DE697" s="196"/>
      <c r="DF697" s="196"/>
      <c r="DG697" s="196"/>
      <c r="DH697" s="196"/>
      <c r="DI697" s="196"/>
    </row>
    <row r="698" spans="1:121"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196"/>
      <c r="BN698" s="196"/>
      <c r="BO698" s="196"/>
      <c r="BP698" s="196"/>
      <c r="BQ698" s="196"/>
      <c r="BR698" s="196"/>
      <c r="BS698" s="196"/>
      <c r="BT698" s="196"/>
      <c r="BU698" s="196"/>
      <c r="BV698" s="196"/>
      <c r="BW698" s="196"/>
      <c r="BX698" s="196"/>
      <c r="BY698" s="196"/>
      <c r="BZ698" s="196"/>
      <c r="CA698" s="196"/>
      <c r="CB698" s="196"/>
      <c r="CC698" s="196"/>
      <c r="CD698" s="196"/>
      <c r="CE698" s="196"/>
      <c r="CF698" s="196"/>
      <c r="CG698" s="196"/>
      <c r="CH698" s="196"/>
      <c r="CI698" s="196"/>
      <c r="CJ698" s="196"/>
      <c r="CK698" s="196"/>
      <c r="CL698" s="196"/>
      <c r="CM698" s="196"/>
      <c r="CN698" s="196"/>
      <c r="CO698" s="196"/>
      <c r="CP698" s="196"/>
      <c r="CQ698" s="196"/>
      <c r="CR698" s="196"/>
      <c r="CS698" s="196"/>
      <c r="CT698" s="196"/>
      <c r="CU698" s="196"/>
      <c r="CV698" s="196"/>
      <c r="CW698" s="196"/>
      <c r="CX698" s="196"/>
      <c r="CY698" s="196"/>
      <c r="CZ698" s="196"/>
      <c r="DA698" s="196"/>
      <c r="DB698" s="196"/>
      <c r="DC698" s="196"/>
      <c r="DD698" s="196"/>
      <c r="DE698" s="196"/>
      <c r="DF698" s="196"/>
      <c r="DG698" s="196"/>
      <c r="DH698" s="196"/>
      <c r="DI698" s="196"/>
    </row>
    <row r="699" spans="1:121"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  <c r="U699" s="196"/>
      <c r="V699" s="19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196"/>
      <c r="AK699" s="196"/>
      <c r="AL699" s="196"/>
      <c r="AM699" s="196"/>
      <c r="AN699" s="196"/>
      <c r="AO699" s="196"/>
      <c r="AP699" s="196"/>
      <c r="AQ699" s="196"/>
      <c r="AR699" s="196"/>
      <c r="AS699" s="196"/>
      <c r="AT699" s="196"/>
      <c r="AU699" s="196"/>
      <c r="AV699" s="196"/>
      <c r="AW699" s="196"/>
      <c r="AX699" s="196"/>
      <c r="AY699" s="196"/>
      <c r="AZ699" s="196"/>
      <c r="BA699" s="196"/>
      <c r="BB699" s="196"/>
      <c r="BC699" s="196"/>
      <c r="BD699" s="196"/>
      <c r="BE699" s="196"/>
      <c r="BF699" s="196"/>
      <c r="BG699" s="196"/>
      <c r="BH699" s="196"/>
      <c r="BI699" s="196"/>
      <c r="BJ699" s="196"/>
      <c r="BK699" s="196"/>
      <c r="BL699" s="196"/>
      <c r="BM699" s="196"/>
      <c r="BN699" s="196"/>
      <c r="BO699" s="196"/>
      <c r="BP699" s="196"/>
      <c r="BQ699" s="196"/>
      <c r="BR699" s="196"/>
      <c r="BS699" s="196"/>
      <c r="BT699" s="196"/>
      <c r="BU699" s="196"/>
      <c r="BV699" s="196"/>
      <c r="BW699" s="196"/>
      <c r="BX699" s="196"/>
      <c r="BY699" s="196"/>
      <c r="BZ699" s="196"/>
      <c r="CA699" s="196"/>
      <c r="CB699" s="196"/>
      <c r="CC699" s="196"/>
      <c r="CD699" s="196"/>
      <c r="CE699" s="196"/>
      <c r="CF699" s="196"/>
      <c r="CG699" s="196"/>
      <c r="CH699" s="196"/>
      <c r="CI699" s="196"/>
      <c r="CJ699" s="196"/>
      <c r="CK699" s="196"/>
      <c r="CL699" s="196"/>
      <c r="CM699" s="196"/>
      <c r="CN699" s="196"/>
      <c r="CO699" s="196"/>
      <c r="CP699" s="196"/>
      <c r="CQ699" s="196"/>
      <c r="CR699" s="196"/>
      <c r="CS699" s="196"/>
      <c r="CT699" s="196"/>
      <c r="CU699" s="196"/>
      <c r="CV699" s="196"/>
      <c r="CW699" s="196"/>
      <c r="CX699" s="196"/>
      <c r="CY699" s="196"/>
      <c r="CZ699" s="196"/>
      <c r="DA699" s="196"/>
      <c r="DB699" s="196"/>
      <c r="DC699" s="196"/>
      <c r="DD699" s="196"/>
      <c r="DE699" s="196"/>
      <c r="DF699" s="196"/>
      <c r="DG699" s="196"/>
      <c r="DH699" s="196"/>
      <c r="DI699" s="196"/>
    </row>
    <row r="700" spans="1:121"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96"/>
      <c r="AT700" s="196"/>
      <c r="AU700" s="196"/>
      <c r="AV700" s="196"/>
      <c r="AW700" s="196"/>
      <c r="AX700" s="196"/>
      <c r="AY700" s="196"/>
      <c r="AZ700" s="196"/>
      <c r="BA700" s="196"/>
      <c r="BB700" s="196"/>
      <c r="BC700" s="196"/>
      <c r="BD700" s="196"/>
      <c r="BE700" s="196"/>
      <c r="BF700" s="196"/>
      <c r="BG700" s="196"/>
      <c r="BH700" s="196"/>
      <c r="BI700" s="196"/>
      <c r="BJ700" s="196"/>
      <c r="BK700" s="196"/>
      <c r="BL700" s="196"/>
      <c r="BM700" s="196"/>
      <c r="BN700" s="196"/>
      <c r="BO700" s="196"/>
      <c r="BP700" s="196"/>
      <c r="BQ700" s="196"/>
      <c r="BR700" s="196"/>
      <c r="BS700" s="196"/>
      <c r="BT700" s="196"/>
      <c r="BU700" s="196"/>
      <c r="BV700" s="196"/>
      <c r="BW700" s="196"/>
      <c r="BX700" s="196"/>
      <c r="BY700" s="196"/>
      <c r="BZ700" s="196"/>
      <c r="CA700" s="196"/>
      <c r="CB700" s="196"/>
      <c r="CC700" s="196"/>
      <c r="CD700" s="196"/>
      <c r="CE700" s="196"/>
      <c r="CF700" s="196"/>
      <c r="CG700" s="196"/>
      <c r="CH700" s="196"/>
      <c r="CI700" s="196"/>
      <c r="CJ700" s="196"/>
      <c r="CK700" s="196"/>
      <c r="CL700" s="196"/>
      <c r="CM700" s="196"/>
      <c r="CN700" s="196"/>
      <c r="CO700" s="196"/>
      <c r="CP700" s="196"/>
      <c r="CQ700" s="196"/>
      <c r="CR700" s="196"/>
      <c r="CS700" s="196"/>
      <c r="CT700" s="196"/>
      <c r="CU700" s="196"/>
      <c r="CV700" s="196"/>
      <c r="CW700" s="196"/>
      <c r="CX700" s="196"/>
      <c r="CY700" s="196"/>
      <c r="CZ700" s="196"/>
      <c r="DA700" s="196"/>
      <c r="DB700" s="196"/>
      <c r="DC700" s="196"/>
      <c r="DD700" s="196"/>
      <c r="DE700" s="196"/>
      <c r="DF700" s="196"/>
      <c r="DG700" s="196"/>
      <c r="DH700" s="196"/>
      <c r="DI700" s="196"/>
    </row>
    <row r="701" spans="1:121"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  <c r="U701" s="196"/>
      <c r="V701" s="196"/>
      <c r="W701" s="196"/>
      <c r="X701" s="196"/>
      <c r="Y701" s="196"/>
      <c r="Z701" s="196"/>
      <c r="AA701" s="196"/>
      <c r="AB701" s="196"/>
      <c r="AC701" s="196"/>
      <c r="AD701" s="196"/>
      <c r="AE701" s="196"/>
      <c r="AF701" s="196"/>
      <c r="AG701" s="196"/>
      <c r="AH701" s="196"/>
      <c r="AI701" s="196"/>
      <c r="AJ701" s="196"/>
      <c r="AK701" s="196"/>
      <c r="AL701" s="196"/>
      <c r="AM701" s="196"/>
      <c r="AN701" s="196"/>
      <c r="AO701" s="196"/>
      <c r="AP701" s="196"/>
      <c r="AQ701" s="196"/>
      <c r="AR701" s="196"/>
      <c r="AS701" s="196"/>
      <c r="AT701" s="196"/>
      <c r="AU701" s="196"/>
      <c r="AV701" s="196"/>
      <c r="AW701" s="196"/>
      <c r="AX701" s="196"/>
      <c r="AY701" s="196"/>
      <c r="AZ701" s="196"/>
      <c r="BA701" s="196"/>
      <c r="BB701" s="196"/>
      <c r="BC701" s="196"/>
      <c r="BD701" s="196"/>
      <c r="BE701" s="196"/>
      <c r="BF701" s="196"/>
      <c r="BG701" s="196"/>
      <c r="BH701" s="196"/>
      <c r="BI701" s="196"/>
      <c r="BJ701" s="196"/>
      <c r="BK701" s="196"/>
      <c r="BL701" s="196"/>
      <c r="BM701" s="196"/>
      <c r="BN701" s="196"/>
      <c r="BO701" s="196"/>
      <c r="BP701" s="196"/>
      <c r="BQ701" s="196"/>
      <c r="BR701" s="196"/>
      <c r="BS701" s="196"/>
      <c r="BT701" s="196"/>
      <c r="BU701" s="196"/>
      <c r="BV701" s="196"/>
      <c r="BW701" s="196"/>
      <c r="BX701" s="196"/>
      <c r="BY701" s="196"/>
      <c r="BZ701" s="196"/>
      <c r="CA701" s="196"/>
      <c r="CB701" s="196"/>
      <c r="CC701" s="196"/>
      <c r="CD701" s="196"/>
      <c r="CE701" s="196"/>
      <c r="CF701" s="196"/>
      <c r="CG701" s="196"/>
      <c r="CH701" s="196"/>
      <c r="CI701" s="196"/>
      <c r="CJ701" s="196"/>
      <c r="CK701" s="196"/>
      <c r="CL701" s="196"/>
      <c r="CM701" s="196"/>
      <c r="CN701" s="196"/>
      <c r="CO701" s="196"/>
      <c r="CP701" s="196"/>
      <c r="CQ701" s="196"/>
      <c r="CR701" s="196"/>
      <c r="CS701" s="196"/>
      <c r="CT701" s="196"/>
      <c r="CU701" s="196"/>
      <c r="CV701" s="196"/>
      <c r="CW701" s="196"/>
      <c r="CX701" s="196"/>
      <c r="CY701" s="196"/>
      <c r="CZ701" s="196"/>
      <c r="DA701" s="196"/>
      <c r="DB701" s="196"/>
      <c r="DC701" s="196"/>
      <c r="DD701" s="196"/>
      <c r="DE701" s="196"/>
      <c r="DF701" s="196"/>
      <c r="DG701" s="196"/>
      <c r="DH701" s="196"/>
      <c r="DI701" s="196"/>
    </row>
    <row r="702" spans="1:121"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  <c r="U702" s="196"/>
      <c r="V702" s="196"/>
      <c r="W702" s="196"/>
      <c r="X702" s="196"/>
      <c r="Y702" s="196"/>
      <c r="Z702" s="196"/>
      <c r="AA702" s="196"/>
      <c r="AB702" s="196"/>
      <c r="AC702" s="196"/>
      <c r="AD702" s="196"/>
      <c r="AE702" s="196"/>
      <c r="AF702" s="196"/>
      <c r="AG702" s="196"/>
      <c r="AH702" s="196"/>
      <c r="AI702" s="196"/>
      <c r="AJ702" s="196"/>
      <c r="AK702" s="196"/>
      <c r="AL702" s="196"/>
      <c r="AM702" s="196"/>
      <c r="AN702" s="196"/>
      <c r="AO702" s="196"/>
      <c r="AP702" s="196"/>
      <c r="AQ702" s="196"/>
      <c r="AR702" s="196"/>
      <c r="AS702" s="196"/>
      <c r="AT702" s="196"/>
      <c r="AU702" s="196"/>
      <c r="AV702" s="196"/>
      <c r="AW702" s="196"/>
      <c r="AX702" s="196"/>
      <c r="AY702" s="196"/>
      <c r="AZ702" s="196"/>
      <c r="BA702" s="196"/>
      <c r="BB702" s="196"/>
      <c r="BC702" s="196"/>
      <c r="BD702" s="196"/>
      <c r="BE702" s="196"/>
      <c r="BF702" s="196"/>
      <c r="BG702" s="196"/>
      <c r="BH702" s="196"/>
      <c r="BI702" s="196"/>
      <c r="BJ702" s="196"/>
      <c r="BK702" s="196"/>
      <c r="BL702" s="196"/>
      <c r="BM702" s="196"/>
      <c r="BN702" s="196"/>
      <c r="BO702" s="196"/>
      <c r="BP702" s="196"/>
      <c r="BQ702" s="196"/>
      <c r="BR702" s="196"/>
      <c r="BS702" s="196"/>
      <c r="BT702" s="196"/>
      <c r="BU702" s="196"/>
      <c r="BV702" s="196"/>
      <c r="BW702" s="196"/>
      <c r="BX702" s="196"/>
      <c r="BY702" s="196"/>
      <c r="BZ702" s="196"/>
      <c r="CA702" s="196"/>
      <c r="CB702" s="196"/>
      <c r="CC702" s="196"/>
      <c r="CD702" s="196"/>
      <c r="CE702" s="196"/>
      <c r="CF702" s="196"/>
      <c r="CG702" s="196"/>
      <c r="CH702" s="196"/>
      <c r="CI702" s="196"/>
      <c r="CJ702" s="196"/>
      <c r="CK702" s="196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</row>
    <row r="703" spans="1:121"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6"/>
      <c r="AT703" s="196"/>
      <c r="AU703" s="196"/>
      <c r="AV703" s="196"/>
      <c r="AW703" s="196"/>
      <c r="AX703" s="196"/>
      <c r="AY703" s="196"/>
      <c r="AZ703" s="196"/>
      <c r="BA703" s="196"/>
      <c r="BB703" s="196"/>
      <c r="BC703" s="196"/>
      <c r="BD703" s="196"/>
      <c r="BE703" s="196"/>
      <c r="BF703" s="196"/>
      <c r="BG703" s="196"/>
      <c r="BH703" s="196"/>
      <c r="BI703" s="196"/>
      <c r="BJ703" s="196"/>
      <c r="BK703" s="196"/>
      <c r="BL703" s="196"/>
      <c r="BM703" s="196"/>
      <c r="BN703" s="196"/>
      <c r="BO703" s="196"/>
      <c r="BP703" s="196"/>
      <c r="BQ703" s="196"/>
      <c r="BR703" s="196"/>
      <c r="BS703" s="196"/>
      <c r="BT703" s="196"/>
      <c r="BU703" s="196"/>
      <c r="BV703" s="196"/>
      <c r="BW703" s="196"/>
      <c r="BX703" s="196"/>
      <c r="BY703" s="196"/>
      <c r="BZ703" s="196"/>
      <c r="CA703" s="196"/>
      <c r="CB703" s="196"/>
      <c r="CC703" s="196"/>
      <c r="CD703" s="196"/>
      <c r="CE703" s="196"/>
      <c r="CF703" s="196"/>
      <c r="CG703" s="196"/>
      <c r="CH703" s="196"/>
      <c r="CI703" s="196"/>
      <c r="CJ703" s="196"/>
      <c r="CK703" s="196"/>
      <c r="CL703" s="196"/>
      <c r="CM703" s="196"/>
      <c r="CN703" s="196"/>
      <c r="CO703" s="196"/>
      <c r="CP703" s="196"/>
      <c r="CQ703" s="196"/>
      <c r="CR703" s="196"/>
      <c r="CS703" s="196"/>
      <c r="CT703" s="196"/>
      <c r="CU703" s="196"/>
      <c r="CV703" s="196"/>
      <c r="CW703" s="196"/>
      <c r="CX703" s="196"/>
      <c r="CY703" s="196"/>
      <c r="CZ703" s="196"/>
      <c r="DA703" s="196"/>
      <c r="DB703" s="196"/>
      <c r="DC703" s="196"/>
      <c r="DD703" s="196"/>
      <c r="DE703" s="196"/>
      <c r="DF703" s="196"/>
      <c r="DG703" s="196"/>
      <c r="DH703" s="196"/>
      <c r="DI703" s="196"/>
    </row>
    <row r="704" spans="1:121"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6"/>
      <c r="AT704" s="196"/>
      <c r="AU704" s="196"/>
      <c r="AV704" s="196"/>
      <c r="AW704" s="196"/>
      <c r="AX704" s="196"/>
      <c r="AY704" s="196"/>
      <c r="AZ704" s="196"/>
      <c r="BA704" s="196"/>
      <c r="BB704" s="196"/>
      <c r="BC704" s="196"/>
      <c r="BD704" s="196"/>
      <c r="BE704" s="196"/>
      <c r="BF704" s="196"/>
      <c r="BG704" s="196"/>
      <c r="BH704" s="196"/>
      <c r="BI704" s="196"/>
      <c r="BJ704" s="196"/>
      <c r="BK704" s="196"/>
      <c r="BL704" s="196"/>
      <c r="BM704" s="196"/>
      <c r="BN704" s="196"/>
      <c r="BO704" s="196"/>
      <c r="BP704" s="196"/>
      <c r="BQ704" s="196"/>
      <c r="BR704" s="196"/>
      <c r="BS704" s="196"/>
      <c r="BT704" s="196"/>
      <c r="BU704" s="196"/>
      <c r="BV704" s="196"/>
      <c r="BW704" s="196"/>
      <c r="BX704" s="196"/>
      <c r="BY704" s="196"/>
      <c r="BZ704" s="196"/>
      <c r="CA704" s="196"/>
      <c r="CB704" s="196"/>
      <c r="CC704" s="196"/>
      <c r="CD704" s="196"/>
      <c r="CE704" s="196"/>
      <c r="CF704" s="196"/>
      <c r="CG704" s="196"/>
      <c r="CH704" s="196"/>
      <c r="CI704" s="196"/>
      <c r="CJ704" s="196"/>
      <c r="CK704" s="196"/>
      <c r="CL704" s="196"/>
      <c r="CM704" s="196"/>
      <c r="CN704" s="196"/>
      <c r="CO704" s="196"/>
      <c r="CP704" s="196"/>
      <c r="CQ704" s="196"/>
      <c r="CR704" s="196"/>
      <c r="CS704" s="196"/>
      <c r="CT704" s="196"/>
      <c r="CU704" s="196"/>
      <c r="CV704" s="196"/>
      <c r="CW704" s="196"/>
      <c r="CX704" s="196"/>
      <c r="CY704" s="196"/>
      <c r="CZ704" s="196"/>
      <c r="DA704" s="196"/>
      <c r="DB704" s="196"/>
      <c r="DC704" s="196"/>
      <c r="DD704" s="196"/>
      <c r="DE704" s="196"/>
      <c r="DF704" s="196"/>
      <c r="DG704" s="196"/>
      <c r="DH704" s="196"/>
      <c r="DI704" s="196"/>
    </row>
    <row r="705" spans="1:121"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6"/>
      <c r="AT705" s="196"/>
      <c r="AU705" s="196"/>
      <c r="AV705" s="196"/>
      <c r="AW705" s="196"/>
      <c r="AX705" s="196"/>
      <c r="AY705" s="196"/>
      <c r="AZ705" s="196"/>
      <c r="BA705" s="196"/>
      <c r="BB705" s="196"/>
      <c r="BC705" s="196"/>
      <c r="BD705" s="196"/>
      <c r="BE705" s="196"/>
      <c r="BF705" s="196"/>
      <c r="BG705" s="196"/>
      <c r="BH705" s="196"/>
      <c r="BI705" s="196"/>
      <c r="BJ705" s="196"/>
      <c r="BK705" s="196"/>
      <c r="BL705" s="196"/>
      <c r="BM705" s="196"/>
      <c r="BN705" s="196"/>
      <c r="BO705" s="196"/>
      <c r="BP705" s="196"/>
      <c r="BQ705" s="196"/>
      <c r="BR705" s="196"/>
      <c r="BS705" s="196"/>
      <c r="BT705" s="196"/>
      <c r="BU705" s="196"/>
      <c r="BV705" s="196"/>
      <c r="BW705" s="196"/>
      <c r="BX705" s="196"/>
      <c r="BY705" s="196"/>
      <c r="BZ705" s="196"/>
      <c r="CA705" s="196"/>
      <c r="CB705" s="196"/>
      <c r="CC705" s="196"/>
      <c r="CD705" s="196"/>
      <c r="CE705" s="196"/>
      <c r="CF705" s="196"/>
      <c r="CG705" s="196"/>
      <c r="CH705" s="196"/>
      <c r="CI705" s="196"/>
      <c r="CJ705" s="196"/>
      <c r="CK705" s="196"/>
      <c r="CL705" s="196"/>
      <c r="CM705" s="196"/>
      <c r="CN705" s="196"/>
      <c r="CO705" s="196"/>
      <c r="CP705" s="196"/>
      <c r="CQ705" s="196"/>
      <c r="CR705" s="196"/>
      <c r="CS705" s="196"/>
      <c r="CT705" s="196"/>
      <c r="CU705" s="196"/>
      <c r="CV705" s="196"/>
      <c r="CW705" s="196"/>
      <c r="CX705" s="196"/>
      <c r="CY705" s="196"/>
      <c r="CZ705" s="196"/>
      <c r="DA705" s="196"/>
      <c r="DB705" s="196"/>
      <c r="DC705" s="196"/>
      <c r="DD705" s="196"/>
      <c r="DE705" s="196"/>
      <c r="DF705" s="196"/>
      <c r="DG705" s="196"/>
      <c r="DH705" s="196"/>
      <c r="DI705" s="196"/>
    </row>
    <row r="706" spans="1:121"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6"/>
      <c r="AT706" s="196"/>
      <c r="AU706" s="196"/>
      <c r="AV706" s="196"/>
      <c r="AW706" s="196"/>
      <c r="AX706" s="196"/>
      <c r="AY706" s="196"/>
      <c r="AZ706" s="196"/>
      <c r="BA706" s="196"/>
      <c r="BB706" s="196"/>
      <c r="BC706" s="196"/>
      <c r="BD706" s="196"/>
      <c r="BE706" s="196"/>
      <c r="BF706" s="196"/>
      <c r="BG706" s="196"/>
      <c r="BH706" s="196"/>
      <c r="BI706" s="196"/>
      <c r="BJ706" s="196"/>
      <c r="BK706" s="196"/>
      <c r="BL706" s="196"/>
      <c r="BM706" s="196"/>
      <c r="BN706" s="196"/>
      <c r="BO706" s="196"/>
      <c r="BP706" s="196"/>
      <c r="BQ706" s="196"/>
      <c r="BR706" s="196"/>
      <c r="BS706" s="196"/>
      <c r="BT706" s="196"/>
      <c r="BU706" s="196"/>
      <c r="BV706" s="196"/>
      <c r="BW706" s="196"/>
      <c r="BX706" s="196"/>
      <c r="BY706" s="196"/>
      <c r="BZ706" s="196"/>
      <c r="CA706" s="196"/>
      <c r="CB706" s="196"/>
      <c r="CC706" s="196"/>
      <c r="CD706" s="196"/>
      <c r="CE706" s="196"/>
      <c r="CF706" s="196"/>
      <c r="CG706" s="196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</row>
    <row r="707" spans="1:121"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6"/>
      <c r="AT707" s="196"/>
      <c r="AU707" s="196"/>
      <c r="AV707" s="196"/>
      <c r="AW707" s="196"/>
      <c r="AX707" s="196"/>
      <c r="AY707" s="196"/>
      <c r="AZ707" s="196"/>
      <c r="BA707" s="196"/>
      <c r="BB707" s="196"/>
      <c r="BC707" s="196"/>
      <c r="BD707" s="196"/>
      <c r="BE707" s="196"/>
      <c r="BF707" s="196"/>
      <c r="BG707" s="196"/>
      <c r="BH707" s="196"/>
      <c r="BI707" s="196"/>
      <c r="BJ707" s="196"/>
      <c r="BK707" s="196"/>
      <c r="BL707" s="196"/>
      <c r="BM707" s="196"/>
      <c r="BN707" s="196"/>
      <c r="BO707" s="196"/>
      <c r="BP707" s="196"/>
      <c r="BQ707" s="196"/>
      <c r="BR707" s="196"/>
      <c r="BS707" s="196"/>
      <c r="BT707" s="196"/>
      <c r="BU707" s="196"/>
      <c r="BV707" s="196"/>
      <c r="BW707" s="196"/>
      <c r="BX707" s="196"/>
      <c r="BY707" s="196"/>
      <c r="BZ707" s="196"/>
      <c r="CA707" s="196"/>
      <c r="CB707" s="196"/>
      <c r="CC707" s="196"/>
      <c r="CD707" s="196"/>
      <c r="CE707" s="196"/>
      <c r="CF707" s="196"/>
      <c r="CG707" s="196"/>
      <c r="CH707" s="196"/>
      <c r="CI707" s="196"/>
      <c r="CJ707" s="196"/>
      <c r="CK707" s="196"/>
      <c r="CL707" s="196"/>
      <c r="CM707" s="196"/>
      <c r="CN707" s="196"/>
      <c r="CO707" s="196"/>
      <c r="CP707" s="196"/>
      <c r="CQ707" s="196"/>
      <c r="CR707" s="196"/>
      <c r="CS707" s="196"/>
      <c r="CT707" s="196"/>
      <c r="CU707" s="196"/>
      <c r="CV707" s="196"/>
      <c r="CW707" s="196"/>
      <c r="CX707" s="196"/>
      <c r="CY707" s="196"/>
      <c r="CZ707" s="196"/>
      <c r="DA707" s="196"/>
      <c r="DB707" s="196"/>
      <c r="DC707" s="196"/>
      <c r="DD707" s="196"/>
      <c r="DE707" s="196"/>
      <c r="DF707" s="196"/>
      <c r="DG707" s="196"/>
      <c r="DH707" s="196"/>
      <c r="DI707" s="196"/>
    </row>
    <row r="708" spans="1:121"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6"/>
      <c r="AT708" s="196"/>
      <c r="AU708" s="196"/>
      <c r="AV708" s="196"/>
      <c r="AW708" s="196"/>
      <c r="AX708" s="196"/>
      <c r="AY708" s="196"/>
      <c r="AZ708" s="196"/>
      <c r="BA708" s="196"/>
      <c r="BB708" s="196"/>
      <c r="BC708" s="196"/>
      <c r="BD708" s="196"/>
      <c r="BE708" s="196"/>
      <c r="BF708" s="196"/>
      <c r="BG708" s="196"/>
      <c r="BH708" s="196"/>
      <c r="BI708" s="196"/>
      <c r="BJ708" s="196"/>
      <c r="BK708" s="196"/>
      <c r="BL708" s="196"/>
      <c r="BM708" s="196"/>
      <c r="BN708" s="196"/>
      <c r="BO708" s="196"/>
      <c r="BP708" s="196"/>
      <c r="BQ708" s="196"/>
      <c r="BR708" s="196"/>
      <c r="BS708" s="196"/>
      <c r="BT708" s="196"/>
      <c r="BU708" s="196"/>
      <c r="BV708" s="196"/>
      <c r="BW708" s="196"/>
      <c r="BX708" s="196"/>
      <c r="BY708" s="196"/>
      <c r="BZ708" s="196"/>
      <c r="CA708" s="196"/>
      <c r="CB708" s="196"/>
      <c r="CC708" s="196"/>
      <c r="CD708" s="196"/>
      <c r="CE708" s="196"/>
      <c r="CF708" s="196"/>
      <c r="CG708" s="196"/>
      <c r="CH708" s="196"/>
      <c r="CI708" s="196"/>
      <c r="CJ708" s="196"/>
      <c r="CK708" s="196"/>
      <c r="CL708" s="196"/>
      <c r="CM708" s="196"/>
      <c r="CN708" s="196"/>
      <c r="CO708" s="196"/>
      <c r="CP708" s="196"/>
      <c r="CQ708" s="196"/>
      <c r="CR708" s="196"/>
      <c r="CS708" s="196"/>
      <c r="CT708" s="196"/>
      <c r="CU708" s="196"/>
      <c r="CV708" s="196"/>
      <c r="CW708" s="196"/>
      <c r="CX708" s="196"/>
      <c r="CY708" s="196"/>
      <c r="CZ708" s="196"/>
      <c r="DA708" s="196"/>
      <c r="DB708" s="196"/>
      <c r="DC708" s="196"/>
      <c r="DD708" s="196"/>
      <c r="DE708" s="196"/>
      <c r="DF708" s="196"/>
      <c r="DG708" s="196"/>
      <c r="DH708" s="196"/>
      <c r="DI708" s="196"/>
    </row>
    <row r="709" spans="1:121"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6"/>
      <c r="AT709" s="196"/>
      <c r="AU709" s="196"/>
      <c r="AV709" s="196"/>
      <c r="AW709" s="196"/>
      <c r="AX709" s="196"/>
      <c r="AY709" s="196"/>
      <c r="AZ709" s="196"/>
      <c r="BA709" s="196"/>
      <c r="BB709" s="196"/>
      <c r="BC709" s="196"/>
      <c r="BD709" s="196"/>
      <c r="BE709" s="196"/>
      <c r="BF709" s="196"/>
      <c r="BG709" s="196"/>
      <c r="BH709" s="196"/>
      <c r="BI709" s="196"/>
      <c r="BJ709" s="196"/>
      <c r="BK709" s="196"/>
      <c r="BL709" s="196"/>
      <c r="BM709" s="196"/>
      <c r="BN709" s="196"/>
      <c r="BO709" s="196"/>
      <c r="BP709" s="196"/>
      <c r="BQ709" s="196"/>
      <c r="BR709" s="196"/>
      <c r="BS709" s="196"/>
      <c r="BT709" s="196"/>
      <c r="BU709" s="196"/>
      <c r="BV709" s="196"/>
      <c r="BW709" s="196"/>
      <c r="BX709" s="196"/>
      <c r="BY709" s="196"/>
      <c r="BZ709" s="196"/>
      <c r="CA709" s="196"/>
      <c r="CB709" s="196"/>
      <c r="CC709" s="196"/>
      <c r="CD709" s="196"/>
      <c r="CE709" s="196"/>
      <c r="CF709" s="196"/>
      <c r="CG709" s="196"/>
      <c r="CH709" s="196"/>
      <c r="CI709" s="196"/>
      <c r="CJ709" s="196"/>
      <c r="CK709" s="196"/>
      <c r="CL709" s="196"/>
      <c r="CM709" s="196"/>
      <c r="CN709" s="196"/>
      <c r="CO709" s="196"/>
      <c r="CP709" s="196"/>
      <c r="CQ709" s="196"/>
      <c r="CR709" s="196"/>
      <c r="CS709" s="196"/>
      <c r="CT709" s="196"/>
      <c r="CU709" s="196"/>
      <c r="CV709" s="196"/>
      <c r="CW709" s="196"/>
      <c r="CX709" s="196"/>
      <c r="CY709" s="196"/>
      <c r="CZ709" s="196"/>
      <c r="DA709" s="196"/>
      <c r="DB709" s="196"/>
      <c r="DC709" s="196"/>
      <c r="DD709" s="196"/>
      <c r="DE709" s="196"/>
      <c r="DF709" s="196"/>
      <c r="DG709" s="196"/>
      <c r="DH709" s="196"/>
      <c r="DI709" s="196"/>
    </row>
    <row r="710" spans="1:121"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6"/>
      <c r="AT710" s="196"/>
      <c r="AU710" s="196"/>
      <c r="AV710" s="196"/>
      <c r="AW710" s="196"/>
      <c r="AX710" s="196"/>
      <c r="AY710" s="196"/>
      <c r="AZ710" s="196"/>
      <c r="BA710" s="196"/>
      <c r="BB710" s="196"/>
      <c r="BC710" s="196"/>
      <c r="BD710" s="196"/>
      <c r="BE710" s="196"/>
      <c r="BF710" s="196"/>
      <c r="BG710" s="196"/>
      <c r="BH710" s="196"/>
      <c r="BI710" s="196"/>
      <c r="BJ710" s="196"/>
      <c r="BK710" s="196"/>
      <c r="BL710" s="196"/>
      <c r="BM710" s="196"/>
      <c r="BN710" s="196"/>
      <c r="BO710" s="196"/>
      <c r="BP710" s="196"/>
      <c r="BQ710" s="196"/>
      <c r="BR710" s="196"/>
      <c r="BS710" s="196"/>
      <c r="BT710" s="196"/>
      <c r="BU710" s="196"/>
      <c r="BV710" s="196"/>
      <c r="BW710" s="196"/>
      <c r="BX710" s="196"/>
      <c r="BY710" s="196"/>
      <c r="BZ710" s="196"/>
      <c r="CA710" s="196"/>
      <c r="CB710" s="196"/>
      <c r="CC710" s="196"/>
      <c r="CD710" s="196"/>
      <c r="CE710" s="196"/>
      <c r="CF710" s="196"/>
      <c r="CG710" s="196"/>
      <c r="CH710" s="196"/>
      <c r="CI710" s="196"/>
      <c r="CJ710" s="196"/>
      <c r="CK710" s="196"/>
      <c r="CL710" s="196"/>
      <c r="CM710" s="196"/>
      <c r="CN710" s="196"/>
      <c r="CO710" s="196"/>
      <c r="CP710" s="196"/>
      <c r="CQ710" s="196"/>
      <c r="CR710" s="196"/>
      <c r="CS710" s="196"/>
      <c r="CT710" s="196"/>
      <c r="CU710" s="196"/>
      <c r="CV710" s="196"/>
      <c r="CW710" s="196"/>
      <c r="CX710" s="196"/>
      <c r="CY710" s="196"/>
      <c r="CZ710" s="196"/>
      <c r="DA710" s="196"/>
      <c r="DB710" s="196"/>
      <c r="DC710" s="196"/>
      <c r="DD710" s="196"/>
      <c r="DE710" s="196"/>
      <c r="DF710" s="196"/>
      <c r="DG710" s="196"/>
      <c r="DH710" s="196"/>
      <c r="DI710" s="196"/>
    </row>
    <row r="711" spans="1:121"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196"/>
      <c r="AT711" s="196"/>
      <c r="AU711" s="196"/>
      <c r="AV711" s="196"/>
      <c r="AW711" s="196"/>
      <c r="AX711" s="196"/>
      <c r="AY711" s="196"/>
      <c r="AZ711" s="196"/>
      <c r="BA711" s="196"/>
      <c r="BB711" s="196"/>
      <c r="BC711" s="196"/>
      <c r="BD711" s="196"/>
      <c r="BE711" s="196"/>
      <c r="BF711" s="196"/>
      <c r="BG711" s="196"/>
      <c r="BH711" s="196"/>
      <c r="BI711" s="196"/>
      <c r="BJ711" s="196"/>
      <c r="BK711" s="196"/>
      <c r="BL711" s="196"/>
      <c r="BM711" s="196"/>
      <c r="BN711" s="196"/>
      <c r="BO711" s="196"/>
      <c r="BP711" s="196"/>
      <c r="BQ711" s="196"/>
      <c r="BR711" s="196"/>
      <c r="BS711" s="196"/>
      <c r="BT711" s="196"/>
      <c r="BU711" s="196"/>
      <c r="BV711" s="196"/>
      <c r="BW711" s="196"/>
      <c r="BX711" s="196"/>
      <c r="BY711" s="196"/>
      <c r="BZ711" s="196"/>
      <c r="CA711" s="196"/>
      <c r="CB711" s="196"/>
      <c r="CC711" s="196"/>
      <c r="CD711" s="196"/>
      <c r="CE711" s="196"/>
      <c r="CF711" s="196"/>
      <c r="CG711" s="196"/>
      <c r="CH711" s="196"/>
      <c r="CI711" s="196"/>
      <c r="CJ711" s="196"/>
      <c r="CK711" s="196"/>
      <c r="CL711" s="196"/>
      <c r="CM711" s="196"/>
      <c r="CN711" s="196"/>
      <c r="CO711" s="196"/>
      <c r="CP711" s="196"/>
      <c r="CQ711" s="196"/>
      <c r="CR711" s="196"/>
      <c r="CS711" s="196"/>
      <c r="CT711" s="196"/>
      <c r="CU711" s="196"/>
      <c r="CV711" s="196"/>
      <c r="CW711" s="196"/>
      <c r="CX711" s="196"/>
      <c r="CY711" s="196"/>
      <c r="CZ711" s="196"/>
      <c r="DA711" s="196"/>
      <c r="DB711" s="196"/>
      <c r="DC711" s="196"/>
      <c r="DD711" s="196"/>
      <c r="DE711" s="196"/>
      <c r="DF711" s="196"/>
      <c r="DG711" s="196"/>
      <c r="DH711" s="196"/>
      <c r="DI711" s="196"/>
    </row>
    <row r="712" spans="1:121"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196"/>
      <c r="AT712" s="196"/>
      <c r="AU712" s="196"/>
      <c r="AV712" s="196"/>
      <c r="AW712" s="196"/>
      <c r="AX712" s="196"/>
      <c r="AY712" s="196"/>
      <c r="AZ712" s="196"/>
      <c r="BA712" s="196"/>
      <c r="BB712" s="196"/>
      <c r="BC712" s="196"/>
      <c r="BD712" s="196"/>
      <c r="BE712" s="196"/>
      <c r="BF712" s="196"/>
      <c r="BG712" s="196"/>
      <c r="BH712" s="196"/>
      <c r="BI712" s="196"/>
      <c r="BJ712" s="196"/>
      <c r="BK712" s="196"/>
      <c r="BL712" s="196"/>
      <c r="BM712" s="196"/>
      <c r="BN712" s="196"/>
      <c r="BO712" s="196"/>
      <c r="BP712" s="196"/>
      <c r="BQ712" s="196"/>
      <c r="BR712" s="196"/>
      <c r="BS712" s="196"/>
      <c r="BT712" s="196"/>
      <c r="BU712" s="196"/>
      <c r="BV712" s="196"/>
      <c r="BW712" s="196"/>
      <c r="BX712" s="196"/>
      <c r="BY712" s="196"/>
      <c r="BZ712" s="196"/>
      <c r="CA712" s="196"/>
      <c r="CB712" s="196"/>
      <c r="CC712" s="196"/>
      <c r="CD712" s="196"/>
      <c r="CE712" s="196"/>
      <c r="CF712" s="196"/>
      <c r="CG712" s="196"/>
      <c r="CH712" s="196"/>
      <c r="CI712" s="196"/>
      <c r="CJ712" s="196"/>
      <c r="CK712" s="196"/>
      <c r="CL712" s="196"/>
      <c r="CM712" s="196"/>
      <c r="CN712" s="196"/>
      <c r="CO712" s="196"/>
      <c r="CP712" s="196"/>
      <c r="CQ712" s="196"/>
      <c r="CR712" s="196"/>
      <c r="CS712" s="196"/>
      <c r="CT712" s="196"/>
      <c r="CU712" s="196"/>
      <c r="CV712" s="196"/>
      <c r="CW712" s="196"/>
      <c r="CX712" s="196"/>
      <c r="CY712" s="196"/>
      <c r="CZ712" s="196"/>
      <c r="DA712" s="196"/>
      <c r="DB712" s="196"/>
      <c r="DC712" s="196"/>
      <c r="DD712" s="196"/>
      <c r="DE712" s="196"/>
      <c r="DF712" s="196"/>
      <c r="DG712" s="196"/>
      <c r="DH712" s="196"/>
      <c r="DI712" s="196"/>
    </row>
    <row r="713" spans="1:121"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196"/>
      <c r="AT713" s="196"/>
      <c r="AU713" s="196"/>
      <c r="AV713" s="196"/>
      <c r="AW713" s="196"/>
      <c r="AX713" s="196"/>
      <c r="AY713" s="196"/>
      <c r="AZ713" s="196"/>
      <c r="BA713" s="196"/>
      <c r="BB713" s="196"/>
      <c r="BC713" s="196"/>
      <c r="BD713" s="196"/>
      <c r="BE713" s="196"/>
      <c r="BF713" s="196"/>
      <c r="BG713" s="196"/>
      <c r="BH713" s="196"/>
      <c r="BI713" s="196"/>
      <c r="BJ713" s="196"/>
      <c r="BK713" s="196"/>
      <c r="BL713" s="196"/>
      <c r="BM713" s="196"/>
      <c r="BN713" s="196"/>
      <c r="BO713" s="196"/>
      <c r="BP713" s="196"/>
      <c r="BQ713" s="196"/>
      <c r="BR713" s="196"/>
      <c r="BS713" s="196"/>
      <c r="BT713" s="196"/>
      <c r="BU713" s="196"/>
      <c r="BV713" s="196"/>
      <c r="BW713" s="196"/>
      <c r="BX713" s="196"/>
      <c r="BY713" s="196"/>
      <c r="BZ713" s="196"/>
      <c r="CA713" s="196"/>
      <c r="CB713" s="196"/>
      <c r="CC713" s="196"/>
      <c r="CD713" s="196"/>
      <c r="CE713" s="196"/>
      <c r="CF713" s="196"/>
      <c r="CG713" s="196"/>
      <c r="CH713" s="196"/>
      <c r="CI713" s="196"/>
      <c r="CJ713" s="196"/>
      <c r="CK713" s="196"/>
      <c r="CL713" s="196"/>
      <c r="CM713" s="196"/>
      <c r="CN713" s="196"/>
      <c r="CO713" s="196"/>
      <c r="CP713" s="196"/>
      <c r="CQ713" s="196"/>
      <c r="CR713" s="196"/>
      <c r="CS713" s="196"/>
      <c r="CT713" s="196"/>
      <c r="CU713" s="196"/>
      <c r="CV713" s="196"/>
      <c r="CW713" s="196"/>
      <c r="CX713" s="196"/>
      <c r="CY713" s="196"/>
      <c r="CZ713" s="196"/>
      <c r="DA713" s="196"/>
      <c r="DB713" s="196"/>
      <c r="DC713" s="196"/>
      <c r="DD713" s="196"/>
      <c r="DE713" s="196"/>
      <c r="DF713" s="196"/>
      <c r="DG713" s="196"/>
      <c r="DH713" s="196"/>
      <c r="DI713" s="196"/>
    </row>
    <row r="714" spans="1:121"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  <c r="U714" s="196"/>
      <c r="V714" s="196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6"/>
      <c r="AK714" s="196"/>
      <c r="AL714" s="196"/>
      <c r="AM714" s="196"/>
      <c r="AN714" s="196"/>
      <c r="AO714" s="196"/>
      <c r="AP714" s="196"/>
      <c r="AQ714" s="196"/>
      <c r="AR714" s="196"/>
      <c r="AS714" s="196"/>
      <c r="AT714" s="196"/>
      <c r="AU714" s="196"/>
      <c r="AV714" s="196"/>
      <c r="AW714" s="196"/>
      <c r="AX714" s="196"/>
      <c r="AY714" s="196"/>
      <c r="AZ714" s="196"/>
      <c r="BA714" s="196"/>
      <c r="BB714" s="196"/>
      <c r="BC714" s="196"/>
      <c r="BD714" s="196"/>
      <c r="BE714" s="196"/>
      <c r="BF714" s="196"/>
      <c r="BG714" s="196"/>
      <c r="BH714" s="196"/>
      <c r="BI714" s="196"/>
      <c r="BJ714" s="196"/>
      <c r="BK714" s="196"/>
      <c r="BL714" s="196"/>
      <c r="BM714" s="196"/>
      <c r="BN714" s="196"/>
      <c r="BO714" s="196"/>
      <c r="BP714" s="196"/>
      <c r="BQ714" s="196"/>
      <c r="BR714" s="196"/>
      <c r="BS714" s="196"/>
      <c r="BT714" s="196"/>
      <c r="BU714" s="196"/>
      <c r="BV714" s="196"/>
      <c r="BW714" s="196"/>
      <c r="BX714" s="196"/>
      <c r="BY714" s="196"/>
      <c r="BZ714" s="196"/>
      <c r="CA714" s="196"/>
      <c r="CB714" s="196"/>
      <c r="CC714" s="196"/>
      <c r="CD714" s="196"/>
      <c r="CE714" s="196"/>
      <c r="CF714" s="196"/>
      <c r="CG714" s="196"/>
      <c r="CH714" s="196"/>
      <c r="CI714" s="196"/>
      <c r="CJ714" s="196"/>
      <c r="CK714" s="196"/>
      <c r="CL714" s="196"/>
      <c r="CM714" s="196"/>
      <c r="CN714" s="196"/>
      <c r="CO714" s="196"/>
      <c r="CP714" s="196"/>
      <c r="CQ714" s="196"/>
      <c r="CR714" s="196"/>
      <c r="CS714" s="196"/>
      <c r="CT714" s="196"/>
      <c r="CU714" s="196"/>
      <c r="CV714" s="196"/>
      <c r="CW714" s="196"/>
      <c r="CX714" s="196"/>
      <c r="CY714" s="196"/>
      <c r="CZ714" s="196"/>
      <c r="DA714" s="196"/>
      <c r="DB714" s="196"/>
      <c r="DC714" s="196"/>
      <c r="DD714" s="196"/>
      <c r="DE714" s="196"/>
      <c r="DF714" s="196"/>
      <c r="DG714" s="196"/>
      <c r="DH714" s="196"/>
      <c r="DI714" s="196"/>
    </row>
    <row r="715" spans="1:121"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  <c r="U715" s="196"/>
      <c r="V715" s="196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96"/>
      <c r="AK715" s="196"/>
      <c r="AL715" s="196"/>
      <c r="AM715" s="196"/>
      <c r="AN715" s="196"/>
      <c r="AO715" s="196"/>
      <c r="AP715" s="196"/>
      <c r="AQ715" s="196"/>
      <c r="AR715" s="196"/>
      <c r="AS715" s="196"/>
      <c r="AT715" s="196"/>
      <c r="AU715" s="196"/>
      <c r="AV715" s="196"/>
      <c r="AW715" s="196"/>
      <c r="AX715" s="196"/>
      <c r="AY715" s="196"/>
      <c r="AZ715" s="196"/>
      <c r="BA715" s="196"/>
      <c r="BB715" s="196"/>
      <c r="BC715" s="196"/>
      <c r="BD715" s="196"/>
      <c r="BE715" s="196"/>
      <c r="BF715" s="196"/>
      <c r="BG715" s="196"/>
      <c r="BH715" s="196"/>
      <c r="BI715" s="196"/>
      <c r="BJ715" s="196"/>
      <c r="BK715" s="196"/>
      <c r="BL715" s="196"/>
      <c r="BM715" s="196"/>
      <c r="BN715" s="196"/>
      <c r="BO715" s="196"/>
      <c r="BP715" s="196"/>
      <c r="BQ715" s="196"/>
      <c r="BR715" s="196"/>
      <c r="BS715" s="196"/>
      <c r="BT715" s="196"/>
      <c r="BU715" s="196"/>
      <c r="BV715" s="196"/>
      <c r="BW715" s="196"/>
      <c r="BX715" s="196"/>
      <c r="BY715" s="196"/>
      <c r="BZ715" s="196"/>
      <c r="CA715" s="196"/>
      <c r="CB715" s="196"/>
      <c r="CC715" s="196"/>
      <c r="CD715" s="196"/>
      <c r="CE715" s="196"/>
      <c r="CF715" s="196"/>
      <c r="CG715" s="196"/>
      <c r="CH715" s="196"/>
      <c r="CI715" s="196"/>
      <c r="CJ715" s="196"/>
      <c r="CK715" s="196"/>
      <c r="CL715" s="196"/>
      <c r="CM715" s="196"/>
      <c r="CN715" s="196"/>
      <c r="CO715" s="196"/>
      <c r="CP715" s="196"/>
      <c r="CQ715" s="196"/>
      <c r="CR715" s="196"/>
      <c r="CS715" s="196"/>
      <c r="CT715" s="196"/>
      <c r="CU715" s="196"/>
      <c r="CV715" s="196"/>
      <c r="CW715" s="196"/>
      <c r="CX715" s="196"/>
      <c r="CY715" s="196"/>
      <c r="CZ715" s="196"/>
      <c r="DA715" s="196"/>
      <c r="DB715" s="196"/>
      <c r="DC715" s="196"/>
      <c r="DD715" s="196"/>
      <c r="DE715" s="196"/>
      <c r="DF715" s="196"/>
      <c r="DG715" s="196"/>
      <c r="DH715" s="196"/>
      <c r="DI715" s="196"/>
    </row>
    <row r="716" spans="1:121"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  <c r="U716" s="196"/>
      <c r="V716" s="196"/>
      <c r="W716" s="196"/>
      <c r="X716" s="196"/>
      <c r="Y716" s="196"/>
      <c r="Z716" s="196"/>
      <c r="AA716" s="196"/>
      <c r="AB716" s="196"/>
      <c r="AC716" s="196"/>
      <c r="AD716" s="196"/>
      <c r="AE716" s="196"/>
      <c r="AF716" s="196"/>
      <c r="AG716" s="196"/>
      <c r="AH716" s="196"/>
      <c r="AI716" s="196"/>
      <c r="AJ716" s="196"/>
      <c r="AK716" s="196"/>
      <c r="AL716" s="196"/>
      <c r="AM716" s="196"/>
      <c r="AN716" s="196"/>
      <c r="AO716" s="196"/>
      <c r="AP716" s="196"/>
      <c r="AQ716" s="196"/>
      <c r="AR716" s="196"/>
      <c r="AS716" s="196"/>
      <c r="AT716" s="196"/>
      <c r="AU716" s="196"/>
      <c r="AV716" s="196"/>
      <c r="AW716" s="196"/>
      <c r="AX716" s="196"/>
      <c r="AY716" s="196"/>
      <c r="AZ716" s="196"/>
      <c r="BA716" s="196"/>
      <c r="BB716" s="196"/>
      <c r="BC716" s="196"/>
      <c r="BD716" s="196"/>
      <c r="BE716" s="196"/>
      <c r="BF716" s="196"/>
      <c r="BG716" s="196"/>
      <c r="BH716" s="196"/>
      <c r="BI716" s="196"/>
      <c r="BJ716" s="196"/>
      <c r="BK716" s="196"/>
      <c r="BL716" s="196"/>
      <c r="BM716" s="196"/>
      <c r="BN716" s="196"/>
      <c r="BO716" s="196"/>
      <c r="BP716" s="196"/>
      <c r="BQ716" s="196"/>
      <c r="BR716" s="196"/>
      <c r="BS716" s="196"/>
      <c r="BT716" s="196"/>
      <c r="BU716" s="196"/>
      <c r="BV716" s="196"/>
      <c r="BW716" s="196"/>
      <c r="BX716" s="196"/>
      <c r="BY716" s="196"/>
      <c r="BZ716" s="196"/>
      <c r="CA716" s="196"/>
      <c r="CB716" s="196"/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CS716" s="196"/>
      <c r="CT716" s="196"/>
      <c r="CU716" s="196"/>
      <c r="CV716" s="196"/>
      <c r="CW716" s="196"/>
      <c r="CX716" s="196"/>
      <c r="CY716" s="196"/>
      <c r="CZ716" s="196"/>
      <c r="DA716" s="196"/>
      <c r="DB716" s="196"/>
      <c r="DC716" s="196"/>
      <c r="DD716" s="196"/>
      <c r="DE716" s="196"/>
      <c r="DF716" s="196"/>
      <c r="DG716" s="196"/>
      <c r="DH716" s="196"/>
      <c r="DI716" s="196"/>
    </row>
    <row r="717" spans="1:121"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  <c r="U717" s="196"/>
      <c r="V717" s="196"/>
      <c r="W717" s="196"/>
      <c r="X717" s="196"/>
      <c r="Y717" s="196"/>
      <c r="Z717" s="196"/>
      <c r="AA717" s="196"/>
      <c r="AB717" s="196"/>
      <c r="AC717" s="196"/>
      <c r="AD717" s="196"/>
      <c r="AE717" s="196"/>
      <c r="AF717" s="196"/>
      <c r="AG717" s="196"/>
      <c r="AH717" s="196"/>
      <c r="AI717" s="196"/>
      <c r="AJ717" s="196"/>
      <c r="AK717" s="196"/>
      <c r="AL717" s="196"/>
      <c r="AM717" s="196"/>
      <c r="AN717" s="196"/>
      <c r="AO717" s="196"/>
      <c r="AP717" s="196"/>
      <c r="AQ717" s="196"/>
      <c r="AR717" s="196"/>
      <c r="AS717" s="196"/>
      <c r="AT717" s="196"/>
      <c r="AU717" s="196"/>
      <c r="AV717" s="196"/>
      <c r="AW717" s="196"/>
      <c r="AX717" s="196"/>
      <c r="AY717" s="196"/>
      <c r="AZ717" s="196"/>
      <c r="BA717" s="196"/>
      <c r="BB717" s="196"/>
      <c r="BC717" s="196"/>
      <c r="BD717" s="196"/>
      <c r="BE717" s="196"/>
      <c r="BF717" s="196"/>
      <c r="BG717" s="196"/>
      <c r="BH717" s="196"/>
      <c r="BI717" s="196"/>
      <c r="BJ717" s="196"/>
      <c r="BK717" s="196"/>
      <c r="BL717" s="196"/>
      <c r="BM717" s="196"/>
      <c r="BN717" s="196"/>
      <c r="BO717" s="196"/>
      <c r="BP717" s="196"/>
      <c r="BQ717" s="196"/>
      <c r="BR717" s="196"/>
      <c r="BS717" s="196"/>
      <c r="BT717" s="196"/>
      <c r="BU717" s="196"/>
      <c r="BV717" s="196"/>
      <c r="BW717" s="196"/>
      <c r="BX717" s="196"/>
      <c r="BY717" s="196"/>
      <c r="BZ717" s="196"/>
      <c r="CA717" s="196"/>
      <c r="CB717" s="196"/>
      <c r="CC717" s="196"/>
      <c r="CD717" s="196"/>
      <c r="CE717" s="196"/>
      <c r="CF717" s="196"/>
      <c r="CG717" s="196"/>
      <c r="CH717" s="196"/>
      <c r="CI717" s="196"/>
      <c r="CJ717" s="196"/>
      <c r="CK717" s="196"/>
      <c r="CL717" s="196"/>
      <c r="CM717" s="196"/>
      <c r="CN717" s="196"/>
      <c r="CO717" s="196"/>
      <c r="CP717" s="196"/>
      <c r="CQ717" s="196"/>
      <c r="CR717" s="196"/>
      <c r="CS717" s="196"/>
      <c r="CT717" s="196"/>
      <c r="CU717" s="196"/>
      <c r="CV717" s="196"/>
      <c r="CW717" s="196"/>
      <c r="CX717" s="196"/>
      <c r="CY717" s="196"/>
      <c r="CZ717" s="196"/>
      <c r="DA717" s="196"/>
      <c r="DB717" s="196"/>
      <c r="DC717" s="196"/>
      <c r="DD717" s="196"/>
      <c r="DE717" s="196"/>
      <c r="DF717" s="196"/>
      <c r="DG717" s="196"/>
      <c r="DH717" s="196"/>
      <c r="DI717" s="196"/>
    </row>
    <row r="718" spans="1:121"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96"/>
      <c r="V718" s="196"/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6"/>
      <c r="AK718" s="196"/>
      <c r="AL718" s="196"/>
      <c r="AM718" s="196"/>
      <c r="AN718" s="196"/>
      <c r="AO718" s="196"/>
      <c r="AP718" s="196"/>
      <c r="AQ718" s="196"/>
      <c r="AR718" s="196"/>
      <c r="AS718" s="196"/>
      <c r="AT718" s="196"/>
      <c r="AU718" s="196"/>
      <c r="AV718" s="196"/>
      <c r="AW718" s="196"/>
      <c r="AX718" s="196"/>
      <c r="AY718" s="196"/>
      <c r="AZ718" s="196"/>
      <c r="BA718" s="196"/>
      <c r="BB718" s="196"/>
      <c r="BC718" s="196"/>
      <c r="BD718" s="196"/>
      <c r="BE718" s="196"/>
      <c r="BF718" s="196"/>
      <c r="BG718" s="196"/>
      <c r="BH718" s="196"/>
      <c r="BI718" s="196"/>
      <c r="BJ718" s="196"/>
      <c r="BK718" s="196"/>
      <c r="BL718" s="196"/>
      <c r="BM718" s="196"/>
      <c r="BN718" s="196"/>
      <c r="BO718" s="196"/>
      <c r="BP718" s="196"/>
      <c r="BQ718" s="196"/>
      <c r="BR718" s="196"/>
      <c r="BS718" s="196"/>
      <c r="BT718" s="196"/>
      <c r="BU718" s="196"/>
      <c r="BV718" s="196"/>
      <c r="BW718" s="196"/>
      <c r="BX718" s="196"/>
      <c r="BY718" s="196"/>
      <c r="BZ718" s="196"/>
      <c r="CA718" s="196"/>
      <c r="CB718" s="196"/>
      <c r="CC718" s="196"/>
      <c r="CD718" s="196"/>
      <c r="CE718" s="196"/>
      <c r="CF718" s="196"/>
      <c r="CG718" s="196"/>
      <c r="CH718" s="196"/>
      <c r="CI718" s="196"/>
      <c r="CJ718" s="196"/>
      <c r="CK718" s="196"/>
      <c r="CL718" s="196"/>
      <c r="CM718" s="196"/>
      <c r="CN718" s="196"/>
      <c r="CO718" s="196"/>
      <c r="CP718" s="196"/>
      <c r="CQ718" s="196"/>
      <c r="CR718" s="196"/>
      <c r="CS718" s="196"/>
      <c r="CT718" s="196"/>
      <c r="CU718" s="196"/>
      <c r="CV718" s="196"/>
      <c r="CW718" s="196"/>
      <c r="CX718" s="196"/>
      <c r="CY718" s="196"/>
      <c r="CZ718" s="196"/>
      <c r="DA718" s="196"/>
      <c r="DB718" s="196"/>
      <c r="DC718" s="196"/>
      <c r="DD718" s="196"/>
      <c r="DE718" s="196"/>
      <c r="DF718" s="196"/>
      <c r="DG718" s="196"/>
      <c r="DH718" s="196"/>
      <c r="DI718" s="196"/>
    </row>
    <row r="719" spans="1:121"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96"/>
      <c r="V719" s="196"/>
      <c r="W719" s="196"/>
      <c r="X719" s="196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196"/>
      <c r="AT719" s="196"/>
      <c r="AU719" s="196"/>
      <c r="AV719" s="196"/>
      <c r="AW719" s="196"/>
      <c r="AX719" s="196"/>
      <c r="AY719" s="196"/>
      <c r="AZ719" s="196"/>
      <c r="BA719" s="196"/>
      <c r="BB719" s="196"/>
      <c r="BC719" s="196"/>
      <c r="BD719" s="196"/>
      <c r="BE719" s="196"/>
      <c r="BF719" s="196"/>
      <c r="BG719" s="196"/>
      <c r="BH719" s="196"/>
      <c r="BI719" s="196"/>
      <c r="BJ719" s="196"/>
      <c r="BK719" s="196"/>
      <c r="BL719" s="196"/>
      <c r="BM719" s="196"/>
      <c r="BN719" s="196"/>
      <c r="BO719" s="196"/>
      <c r="BP719" s="196"/>
      <c r="BQ719" s="196"/>
      <c r="BR719" s="196"/>
      <c r="BS719" s="196"/>
      <c r="BT719" s="196"/>
      <c r="BU719" s="196"/>
      <c r="BV719" s="196"/>
      <c r="BW719" s="196"/>
      <c r="BX719" s="196"/>
      <c r="BY719" s="196"/>
      <c r="BZ719" s="196"/>
      <c r="CA719" s="196"/>
      <c r="CB719" s="196"/>
      <c r="CC719" s="196"/>
      <c r="CD719" s="196"/>
      <c r="CE719" s="196"/>
      <c r="CF719" s="196"/>
      <c r="CG719" s="196"/>
      <c r="CH719" s="196"/>
      <c r="CI719" s="196"/>
      <c r="CJ719" s="196"/>
      <c r="CK719" s="196"/>
      <c r="CL719" s="196"/>
      <c r="CM719" s="196"/>
      <c r="CN719" s="196"/>
      <c r="CO719" s="196"/>
      <c r="CP719" s="196"/>
      <c r="CQ719" s="196"/>
      <c r="CR719" s="196"/>
      <c r="CS719" s="196"/>
      <c r="CT719" s="196"/>
      <c r="CU719" s="196"/>
      <c r="CV719" s="196"/>
      <c r="CW719" s="196"/>
      <c r="CX719" s="196"/>
      <c r="CY719" s="196"/>
      <c r="CZ719" s="196"/>
      <c r="DA719" s="196"/>
      <c r="DB719" s="196"/>
      <c r="DC719" s="196"/>
      <c r="DD719" s="196"/>
      <c r="DE719" s="196"/>
      <c r="DF719" s="196"/>
      <c r="DG719" s="196"/>
      <c r="DH719" s="196"/>
      <c r="DI719" s="196"/>
    </row>
    <row r="720" spans="1:121"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  <c r="U720" s="196"/>
      <c r="V720" s="196"/>
      <c r="W720" s="196"/>
      <c r="X720" s="196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196"/>
      <c r="AT720" s="196"/>
      <c r="AU720" s="196"/>
      <c r="AV720" s="196"/>
      <c r="AW720" s="196"/>
      <c r="AX720" s="196"/>
      <c r="AY720" s="196"/>
      <c r="AZ720" s="196"/>
      <c r="BA720" s="196"/>
      <c r="BB720" s="196"/>
      <c r="BC720" s="196"/>
      <c r="BD720" s="196"/>
      <c r="BE720" s="196"/>
      <c r="BF720" s="196"/>
      <c r="BG720" s="196"/>
      <c r="BH720" s="196"/>
      <c r="BI720" s="196"/>
      <c r="BJ720" s="196"/>
      <c r="BK720" s="196"/>
      <c r="BL720" s="196"/>
      <c r="BM720" s="196"/>
      <c r="BN720" s="196"/>
      <c r="BO720" s="196"/>
      <c r="BP720" s="196"/>
      <c r="BQ720" s="196"/>
      <c r="BR720" s="196"/>
      <c r="BS720" s="196"/>
      <c r="BT720" s="196"/>
      <c r="BU720" s="196"/>
      <c r="BV720" s="196"/>
      <c r="BW720" s="196"/>
      <c r="BX720" s="196"/>
      <c r="BY720" s="196"/>
      <c r="BZ720" s="196"/>
      <c r="CA720" s="196"/>
      <c r="CB720" s="196"/>
      <c r="CC720" s="196"/>
      <c r="CD720" s="196"/>
      <c r="CE720" s="196"/>
      <c r="CF720" s="196"/>
      <c r="CG720" s="196"/>
      <c r="CH720" s="196"/>
      <c r="CI720" s="196"/>
      <c r="CJ720" s="196"/>
      <c r="CK720" s="196"/>
      <c r="CL720" s="196"/>
      <c r="CM720" s="196"/>
      <c r="CN720" s="196"/>
      <c r="CO720" s="196"/>
      <c r="CP720" s="196"/>
      <c r="CQ720" s="196"/>
      <c r="CR720" s="196"/>
      <c r="CS720" s="196"/>
      <c r="CT720" s="196"/>
      <c r="CU720" s="196"/>
      <c r="CV720" s="196"/>
      <c r="CW720" s="196"/>
      <c r="CX720" s="196"/>
      <c r="CY720" s="196"/>
      <c r="CZ720" s="196"/>
      <c r="DA720" s="196"/>
      <c r="DB720" s="196"/>
      <c r="DC720" s="196"/>
      <c r="DD720" s="196"/>
      <c r="DE720" s="196"/>
      <c r="DF720" s="196"/>
      <c r="DG720" s="196"/>
      <c r="DH720" s="196"/>
      <c r="DI720" s="196"/>
    </row>
    <row r="721" spans="1:121"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6"/>
      <c r="AT721" s="196"/>
      <c r="AU721" s="196"/>
      <c r="AV721" s="196"/>
      <c r="AW721" s="196"/>
      <c r="AX721" s="196"/>
      <c r="AY721" s="196"/>
      <c r="AZ721" s="196"/>
      <c r="BA721" s="196"/>
      <c r="BB721" s="196"/>
      <c r="BC721" s="196"/>
      <c r="BD721" s="196"/>
      <c r="BE721" s="196"/>
      <c r="BF721" s="196"/>
      <c r="BG721" s="196"/>
      <c r="BH721" s="196"/>
      <c r="BI721" s="196"/>
      <c r="BJ721" s="196"/>
      <c r="BK721" s="196"/>
      <c r="BL721" s="196"/>
      <c r="BM721" s="196"/>
      <c r="BN721" s="196"/>
      <c r="BO721" s="196"/>
      <c r="BP721" s="196"/>
      <c r="BQ721" s="196"/>
      <c r="BR721" s="196"/>
      <c r="BS721" s="196"/>
      <c r="BT721" s="196"/>
      <c r="BU721" s="196"/>
      <c r="BV721" s="196"/>
      <c r="BW721" s="196"/>
      <c r="BX721" s="196"/>
      <c r="BY721" s="196"/>
      <c r="BZ721" s="196"/>
      <c r="CA721" s="196"/>
      <c r="CB721" s="196"/>
      <c r="CC721" s="196"/>
      <c r="CD721" s="196"/>
      <c r="CE721" s="196"/>
      <c r="CF721" s="196"/>
      <c r="CG721" s="196"/>
      <c r="CH721" s="196"/>
      <c r="CI721" s="196"/>
      <c r="CJ721" s="196"/>
      <c r="CK721" s="196"/>
      <c r="CL721" s="196"/>
      <c r="CM721" s="196"/>
      <c r="CN721" s="196"/>
      <c r="CO721" s="196"/>
      <c r="CP721" s="196"/>
      <c r="CQ721" s="196"/>
      <c r="CR721" s="196"/>
      <c r="CS721" s="196"/>
      <c r="CT721" s="196"/>
      <c r="CU721" s="196"/>
      <c r="CV721" s="196"/>
      <c r="CW721" s="196"/>
      <c r="CX721" s="196"/>
      <c r="CY721" s="196"/>
      <c r="CZ721" s="196"/>
      <c r="DA721" s="196"/>
      <c r="DB721" s="196"/>
      <c r="DC721" s="196"/>
      <c r="DD721" s="196"/>
      <c r="DE721" s="196"/>
      <c r="DF721" s="196"/>
      <c r="DG721" s="196"/>
      <c r="DH721" s="196"/>
      <c r="DI721" s="196"/>
    </row>
    <row r="722" spans="1:121"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6"/>
      <c r="AT722" s="196"/>
      <c r="AU722" s="196"/>
      <c r="AV722" s="196"/>
      <c r="AW722" s="196"/>
      <c r="AX722" s="196"/>
      <c r="AY722" s="196"/>
      <c r="AZ722" s="196"/>
      <c r="BA722" s="196"/>
      <c r="BB722" s="196"/>
      <c r="BC722" s="196"/>
      <c r="BD722" s="196"/>
      <c r="BE722" s="196"/>
      <c r="BF722" s="196"/>
      <c r="BG722" s="196"/>
      <c r="BH722" s="196"/>
      <c r="BI722" s="196"/>
      <c r="BJ722" s="196"/>
      <c r="BK722" s="196"/>
      <c r="BL722" s="196"/>
      <c r="BM722" s="196"/>
      <c r="BN722" s="196"/>
      <c r="BO722" s="196"/>
      <c r="BP722" s="196"/>
      <c r="BQ722" s="196"/>
      <c r="BR722" s="196"/>
      <c r="BS722" s="196"/>
      <c r="BT722" s="196"/>
      <c r="BU722" s="196"/>
      <c r="BV722" s="196"/>
      <c r="BW722" s="196"/>
      <c r="BX722" s="196"/>
      <c r="BY722" s="196"/>
      <c r="BZ722" s="196"/>
      <c r="CA722" s="196"/>
      <c r="CB722" s="196"/>
      <c r="CC722" s="196"/>
      <c r="CD722" s="196"/>
      <c r="CE722" s="196"/>
      <c r="CF722" s="196"/>
      <c r="CG722" s="196"/>
      <c r="CH722" s="196"/>
      <c r="CI722" s="196"/>
      <c r="CJ722" s="196"/>
      <c r="CK722" s="196"/>
      <c r="CL722" s="196"/>
      <c r="CM722" s="196"/>
      <c r="CN722" s="196"/>
      <c r="CO722" s="196"/>
      <c r="CP722" s="196"/>
      <c r="CQ722" s="196"/>
      <c r="CR722" s="196"/>
      <c r="CS722" s="196"/>
      <c r="CT722" s="196"/>
      <c r="CU722" s="196"/>
      <c r="CV722" s="196"/>
      <c r="CW722" s="196"/>
      <c r="CX722" s="196"/>
      <c r="CY722" s="196"/>
      <c r="CZ722" s="196"/>
      <c r="DA722" s="196"/>
      <c r="DB722" s="196"/>
      <c r="DC722" s="196"/>
      <c r="DD722" s="196"/>
      <c r="DE722" s="196"/>
      <c r="DF722" s="196"/>
      <c r="DG722" s="196"/>
      <c r="DH722" s="196"/>
      <c r="DI722" s="196"/>
    </row>
    <row r="723" spans="1:121"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6"/>
      <c r="AT723" s="196"/>
      <c r="AU723" s="196"/>
      <c r="AV723" s="196"/>
      <c r="AW723" s="196"/>
      <c r="AX723" s="196"/>
      <c r="AY723" s="196"/>
      <c r="AZ723" s="196"/>
      <c r="BA723" s="196"/>
      <c r="BB723" s="196"/>
      <c r="BC723" s="196"/>
      <c r="BD723" s="196"/>
      <c r="BE723" s="196"/>
      <c r="BF723" s="196"/>
      <c r="BG723" s="196"/>
      <c r="BH723" s="196"/>
      <c r="BI723" s="196"/>
      <c r="BJ723" s="196"/>
      <c r="BK723" s="196"/>
      <c r="BL723" s="196"/>
      <c r="BM723" s="196"/>
      <c r="BN723" s="196"/>
      <c r="BO723" s="196"/>
      <c r="BP723" s="196"/>
      <c r="BQ723" s="196"/>
      <c r="BR723" s="196"/>
      <c r="BS723" s="196"/>
      <c r="BT723" s="196"/>
      <c r="BU723" s="196"/>
      <c r="BV723" s="196"/>
      <c r="BW723" s="196"/>
      <c r="BX723" s="196"/>
      <c r="BY723" s="196"/>
      <c r="BZ723" s="196"/>
      <c r="CA723" s="196"/>
      <c r="CB723" s="196"/>
      <c r="CC723" s="196"/>
      <c r="CD723" s="196"/>
      <c r="CE723" s="196"/>
      <c r="CF723" s="196"/>
      <c r="CG723" s="196"/>
      <c r="CH723" s="196"/>
      <c r="CI723" s="196"/>
      <c r="CJ723" s="196"/>
      <c r="CK723" s="196"/>
      <c r="CL723" s="196"/>
      <c r="CM723" s="196"/>
      <c r="CN723" s="196"/>
      <c r="CO723" s="196"/>
      <c r="CP723" s="196"/>
      <c r="CQ723" s="196"/>
      <c r="CR723" s="196"/>
      <c r="CS723" s="196"/>
      <c r="CT723" s="196"/>
      <c r="CU723" s="196"/>
      <c r="CV723" s="196"/>
      <c r="CW723" s="196"/>
      <c r="CX723" s="196"/>
      <c r="CY723" s="196"/>
      <c r="CZ723" s="196"/>
      <c r="DA723" s="196"/>
      <c r="DB723" s="196"/>
      <c r="DC723" s="196"/>
      <c r="DD723" s="196"/>
      <c r="DE723" s="196"/>
      <c r="DF723" s="196"/>
      <c r="DG723" s="196"/>
      <c r="DH723" s="196"/>
      <c r="DI723" s="196"/>
    </row>
    <row r="724" spans="1:121"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6"/>
      <c r="AT724" s="196"/>
      <c r="AU724" s="196"/>
      <c r="AV724" s="196"/>
      <c r="AW724" s="196"/>
      <c r="AX724" s="196"/>
      <c r="AY724" s="196"/>
      <c r="AZ724" s="196"/>
      <c r="BA724" s="196"/>
      <c r="BB724" s="196"/>
      <c r="BC724" s="196"/>
      <c r="BD724" s="196"/>
      <c r="BE724" s="196"/>
      <c r="BF724" s="196"/>
      <c r="BG724" s="196"/>
      <c r="BH724" s="196"/>
      <c r="BI724" s="196"/>
      <c r="BJ724" s="196"/>
      <c r="BK724" s="196"/>
      <c r="BL724" s="196"/>
      <c r="BM724" s="196"/>
      <c r="BN724" s="196"/>
      <c r="BO724" s="196"/>
      <c r="BP724" s="196"/>
      <c r="BQ724" s="196"/>
      <c r="BR724" s="196"/>
      <c r="BS724" s="196"/>
      <c r="BT724" s="196"/>
      <c r="BU724" s="196"/>
      <c r="BV724" s="196"/>
      <c r="BW724" s="196"/>
      <c r="BX724" s="196"/>
      <c r="BY724" s="196"/>
      <c r="BZ724" s="196"/>
      <c r="CA724" s="196"/>
      <c r="CB724" s="196"/>
      <c r="CC724" s="196"/>
      <c r="CD724" s="196"/>
      <c r="CE724" s="196"/>
      <c r="CF724" s="196"/>
      <c r="CG724" s="196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</row>
    <row r="725" spans="1:121"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6"/>
      <c r="AT725" s="196"/>
      <c r="AU725" s="196"/>
      <c r="AV725" s="196"/>
      <c r="AW725" s="196"/>
      <c r="AX725" s="196"/>
      <c r="AY725" s="196"/>
      <c r="AZ725" s="196"/>
      <c r="BA725" s="196"/>
      <c r="BB725" s="196"/>
      <c r="BC725" s="196"/>
      <c r="BD725" s="196"/>
      <c r="BE725" s="196"/>
      <c r="BF725" s="196"/>
      <c r="BG725" s="196"/>
      <c r="BH725" s="196"/>
      <c r="BI725" s="196"/>
      <c r="BJ725" s="196"/>
      <c r="BK725" s="196"/>
      <c r="BL725" s="196"/>
      <c r="BM725" s="196"/>
      <c r="BN725" s="196"/>
      <c r="BO725" s="196"/>
      <c r="BP725" s="196"/>
      <c r="BQ725" s="196"/>
      <c r="BR725" s="196"/>
      <c r="BS725" s="196"/>
      <c r="BT725" s="196"/>
      <c r="BU725" s="196"/>
      <c r="BV725" s="196"/>
      <c r="BW725" s="196"/>
      <c r="BX725" s="196"/>
      <c r="BY725" s="196"/>
      <c r="BZ725" s="196"/>
      <c r="CA725" s="196"/>
      <c r="CB725" s="196"/>
      <c r="CC725" s="196"/>
      <c r="CD725" s="196"/>
      <c r="CE725" s="196"/>
      <c r="CF725" s="196"/>
      <c r="CG725" s="196"/>
      <c r="CH725" s="196"/>
      <c r="CI725" s="196"/>
      <c r="CJ725" s="196"/>
      <c r="CK725" s="196"/>
      <c r="CL725" s="196"/>
      <c r="CM725" s="196"/>
      <c r="CN725" s="196"/>
      <c r="CO725" s="196"/>
      <c r="CP725" s="196"/>
      <c r="CQ725" s="196"/>
      <c r="CR725" s="196"/>
      <c r="CS725" s="196"/>
      <c r="CT725" s="196"/>
      <c r="CU725" s="196"/>
      <c r="CV725" s="196"/>
      <c r="CW725" s="196"/>
      <c r="CX725" s="196"/>
      <c r="CY725" s="196"/>
      <c r="CZ725" s="196"/>
      <c r="DA725" s="196"/>
      <c r="DB725" s="196"/>
      <c r="DC725" s="196"/>
      <c r="DD725" s="196"/>
      <c r="DE725" s="196"/>
      <c r="DF725" s="196"/>
      <c r="DG725" s="196"/>
      <c r="DH725" s="196"/>
      <c r="DI725" s="196"/>
    </row>
    <row r="726" spans="1:121"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6"/>
      <c r="BN726" s="196"/>
      <c r="BO726" s="196"/>
      <c r="BP726" s="196"/>
      <c r="BQ726" s="196"/>
      <c r="BR726" s="196"/>
      <c r="BS726" s="196"/>
      <c r="BT726" s="196"/>
      <c r="BU726" s="196"/>
      <c r="BV726" s="196"/>
      <c r="BW726" s="196"/>
      <c r="BX726" s="196"/>
      <c r="BY726" s="196"/>
      <c r="BZ726" s="196"/>
      <c r="CA726" s="196"/>
      <c r="CB726" s="196"/>
      <c r="CC726" s="196"/>
      <c r="CD726" s="196"/>
      <c r="CE726" s="196"/>
      <c r="CF726" s="196"/>
      <c r="CG726" s="196"/>
      <c r="CH726" s="196"/>
      <c r="CI726" s="196"/>
      <c r="CJ726" s="196"/>
      <c r="CK726" s="196"/>
      <c r="CL726" s="196"/>
      <c r="CM726" s="196"/>
      <c r="CN726" s="196"/>
      <c r="CO726" s="196"/>
      <c r="CP726" s="196"/>
      <c r="CQ726" s="196"/>
      <c r="CR726" s="196"/>
      <c r="CS726" s="196"/>
      <c r="CT726" s="196"/>
      <c r="CU726" s="196"/>
      <c r="CV726" s="196"/>
      <c r="CW726" s="196"/>
      <c r="CX726" s="196"/>
      <c r="CY726" s="196"/>
      <c r="CZ726" s="196"/>
      <c r="DA726" s="196"/>
      <c r="DB726" s="196"/>
      <c r="DC726" s="196"/>
      <c r="DD726" s="196"/>
      <c r="DE726" s="196"/>
      <c r="DF726" s="196"/>
      <c r="DG726" s="196"/>
      <c r="DH726" s="196"/>
      <c r="DI726" s="196"/>
    </row>
    <row r="727" spans="1:121"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6"/>
      <c r="BN727" s="196"/>
      <c r="BO727" s="196"/>
      <c r="BP727" s="196"/>
      <c r="BQ727" s="196"/>
      <c r="BR727" s="196"/>
      <c r="BS727" s="196"/>
      <c r="BT727" s="196"/>
      <c r="BU727" s="196"/>
      <c r="BV727" s="196"/>
      <c r="BW727" s="196"/>
      <c r="BX727" s="196"/>
      <c r="BY727" s="196"/>
      <c r="BZ727" s="196"/>
      <c r="CA727" s="196"/>
      <c r="CB727" s="196"/>
      <c r="CC727" s="196"/>
      <c r="CD727" s="196"/>
      <c r="CE727" s="196"/>
      <c r="CF727" s="196"/>
      <c r="CG727" s="196"/>
      <c r="CH727" s="196"/>
      <c r="CI727" s="196"/>
      <c r="CJ727" s="196"/>
      <c r="CK727" s="196"/>
      <c r="CL727" s="196"/>
      <c r="CM727" s="196"/>
      <c r="CN727" s="196"/>
      <c r="CO727" s="196"/>
      <c r="CP727" s="196"/>
      <c r="CQ727" s="196"/>
      <c r="CR727" s="196"/>
      <c r="CS727" s="196"/>
      <c r="CT727" s="196"/>
      <c r="CU727" s="196"/>
      <c r="CV727" s="196"/>
      <c r="CW727" s="196"/>
      <c r="CX727" s="196"/>
      <c r="CY727" s="196"/>
      <c r="CZ727" s="196"/>
      <c r="DA727" s="196"/>
      <c r="DB727" s="196"/>
      <c r="DC727" s="196"/>
      <c r="DD727" s="196"/>
      <c r="DE727" s="196"/>
      <c r="DF727" s="196"/>
      <c r="DG727" s="196"/>
      <c r="DH727" s="196"/>
      <c r="DI727" s="196"/>
    </row>
    <row r="728" spans="1:121"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6"/>
      <c r="BN728" s="196"/>
      <c r="BO728" s="196"/>
      <c r="BP728" s="196"/>
      <c r="BQ728" s="196"/>
      <c r="BR728" s="196"/>
      <c r="BS728" s="196"/>
      <c r="BT728" s="196"/>
      <c r="BU728" s="196"/>
      <c r="BV728" s="196"/>
      <c r="BW728" s="196"/>
      <c r="BX728" s="196"/>
      <c r="BY728" s="196"/>
      <c r="BZ728" s="196"/>
      <c r="CA728" s="196"/>
      <c r="CB728" s="196"/>
      <c r="CC728" s="196"/>
      <c r="CD728" s="196"/>
      <c r="CE728" s="196"/>
      <c r="CF728" s="196"/>
      <c r="CG728" s="196"/>
      <c r="CH728" s="196"/>
      <c r="CI728" s="196"/>
      <c r="CJ728" s="196"/>
      <c r="CK728" s="196"/>
      <c r="CL728" s="196"/>
      <c r="CM728" s="196"/>
      <c r="CN728" s="196"/>
      <c r="CO728" s="196"/>
      <c r="CP728" s="196"/>
      <c r="CQ728" s="196"/>
      <c r="CR728" s="196"/>
      <c r="CS728" s="196"/>
      <c r="CT728" s="196"/>
      <c r="CU728" s="196"/>
      <c r="CV728" s="196"/>
      <c r="CW728" s="196"/>
      <c r="CX728" s="196"/>
      <c r="CY728" s="196"/>
      <c r="CZ728" s="196"/>
      <c r="DA728" s="196"/>
      <c r="DB728" s="196"/>
      <c r="DC728" s="196"/>
      <c r="DD728" s="196"/>
      <c r="DE728" s="196"/>
      <c r="DF728" s="196"/>
      <c r="DG728" s="196"/>
      <c r="DH728" s="196"/>
      <c r="DI728" s="196"/>
    </row>
    <row r="729" spans="1:121"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6"/>
      <c r="BN729" s="196"/>
      <c r="BO729" s="196"/>
      <c r="BP729" s="196"/>
      <c r="BQ729" s="196"/>
      <c r="BR729" s="196"/>
      <c r="BS729" s="196"/>
      <c r="BT729" s="196"/>
      <c r="BU729" s="196"/>
      <c r="BV729" s="196"/>
      <c r="BW729" s="196"/>
      <c r="BX729" s="196"/>
      <c r="BY729" s="196"/>
      <c r="BZ729" s="196"/>
      <c r="CA729" s="196"/>
      <c r="CB729" s="196"/>
      <c r="CC729" s="196"/>
      <c r="CD729" s="196"/>
      <c r="CE729" s="196"/>
      <c r="CF729" s="196"/>
      <c r="CG729" s="196"/>
      <c r="CH729" s="196"/>
      <c r="CI729" s="196"/>
      <c r="CJ729" s="196"/>
      <c r="CK729" s="196"/>
      <c r="CL729" s="196"/>
      <c r="CM729" s="196"/>
      <c r="CN729" s="196"/>
      <c r="CO729" s="196"/>
      <c r="CP729" s="196"/>
      <c r="CQ729" s="196"/>
      <c r="CR729" s="196"/>
      <c r="CS729" s="196"/>
      <c r="CT729" s="196"/>
      <c r="CU729" s="196"/>
      <c r="CV729" s="196"/>
      <c r="CW729" s="196"/>
      <c r="CX729" s="196"/>
      <c r="CY729" s="196"/>
      <c r="CZ729" s="196"/>
      <c r="DA729" s="196"/>
      <c r="DB729" s="196"/>
      <c r="DC729" s="196"/>
      <c r="DD729" s="196"/>
      <c r="DE729" s="196"/>
      <c r="DF729" s="196"/>
      <c r="DG729" s="196"/>
      <c r="DH729" s="196"/>
      <c r="DI729" s="196"/>
    </row>
    <row r="730" spans="1:121"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6"/>
      <c r="BN730" s="196"/>
      <c r="BO730" s="196"/>
      <c r="BP730" s="196"/>
      <c r="BQ730" s="196"/>
      <c r="BR730" s="196"/>
      <c r="BS730" s="196"/>
      <c r="BT730" s="196"/>
      <c r="BU730" s="196"/>
      <c r="BV730" s="196"/>
      <c r="BW730" s="196"/>
      <c r="BX730" s="196"/>
      <c r="BY730" s="196"/>
      <c r="BZ730" s="196"/>
      <c r="CA730" s="196"/>
      <c r="CB730" s="196"/>
      <c r="CC730" s="196"/>
      <c r="CD730" s="196"/>
      <c r="CE730" s="196"/>
      <c r="CF730" s="196"/>
      <c r="CG730" s="196"/>
      <c r="CH730" s="196"/>
      <c r="CI730" s="196"/>
      <c r="CJ730" s="196"/>
      <c r="CK730" s="196"/>
      <c r="CL730" s="196"/>
      <c r="CM730" s="196"/>
      <c r="CN730" s="196"/>
      <c r="CO730" s="196"/>
      <c r="CP730" s="196"/>
      <c r="CQ730" s="196"/>
      <c r="CR730" s="196"/>
      <c r="CS730" s="196"/>
      <c r="CT730" s="196"/>
      <c r="CU730" s="196"/>
      <c r="CV730" s="196"/>
      <c r="CW730" s="196"/>
      <c r="CX730" s="196"/>
      <c r="CY730" s="196"/>
      <c r="CZ730" s="196"/>
      <c r="DA730" s="196"/>
      <c r="DB730" s="196"/>
      <c r="DC730" s="196"/>
      <c r="DD730" s="196"/>
      <c r="DE730" s="196"/>
      <c r="DF730" s="196"/>
      <c r="DG730" s="196"/>
      <c r="DH730" s="196"/>
      <c r="DI730" s="196"/>
    </row>
    <row r="731" spans="1:121"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196"/>
      <c r="BN731" s="196"/>
      <c r="BO731" s="196"/>
      <c r="BP731" s="196"/>
      <c r="BQ731" s="196"/>
      <c r="BR731" s="196"/>
      <c r="BS731" s="196"/>
      <c r="BT731" s="196"/>
      <c r="BU731" s="196"/>
      <c r="BV731" s="196"/>
      <c r="BW731" s="196"/>
      <c r="BX731" s="196"/>
      <c r="BY731" s="196"/>
      <c r="BZ731" s="196"/>
      <c r="CA731" s="196"/>
      <c r="CB731" s="196"/>
      <c r="CC731" s="196"/>
      <c r="CD731" s="196"/>
      <c r="CE731" s="196"/>
      <c r="CF731" s="196"/>
      <c r="CG731" s="196"/>
      <c r="CH731" s="196"/>
      <c r="CI731" s="196"/>
      <c r="CJ731" s="196"/>
      <c r="CK731" s="196"/>
      <c r="CL731" s="196"/>
      <c r="CM731" s="196"/>
      <c r="CN731" s="196"/>
      <c r="CO731" s="196"/>
      <c r="CP731" s="196"/>
      <c r="CQ731" s="196"/>
      <c r="CR731" s="196"/>
      <c r="CS731" s="196"/>
      <c r="CT731" s="196"/>
      <c r="CU731" s="196"/>
      <c r="CV731" s="196"/>
      <c r="CW731" s="196"/>
      <c r="CX731" s="196"/>
      <c r="CY731" s="196"/>
      <c r="CZ731" s="196"/>
      <c r="DA731" s="196"/>
      <c r="DB731" s="196"/>
      <c r="DC731" s="196"/>
      <c r="DD731" s="196"/>
      <c r="DE731" s="196"/>
      <c r="DF731" s="196"/>
      <c r="DG731" s="196"/>
      <c r="DH731" s="196"/>
      <c r="DI731" s="196"/>
    </row>
    <row r="732" spans="1:121"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196"/>
      <c r="BN732" s="196"/>
      <c r="BO732" s="196"/>
      <c r="BP732" s="196"/>
      <c r="BQ732" s="196"/>
      <c r="BR732" s="196"/>
      <c r="BS732" s="196"/>
      <c r="BT732" s="196"/>
      <c r="BU732" s="196"/>
      <c r="BV732" s="196"/>
      <c r="BW732" s="196"/>
      <c r="BX732" s="196"/>
      <c r="BY732" s="196"/>
      <c r="BZ732" s="196"/>
      <c r="CA732" s="196"/>
      <c r="CB732" s="196"/>
      <c r="CC732" s="196"/>
      <c r="CD732" s="196"/>
      <c r="CE732" s="196"/>
      <c r="CF732" s="196"/>
      <c r="CG732" s="196"/>
      <c r="CH732" s="196"/>
      <c r="CI732" s="196"/>
      <c r="CJ732" s="196"/>
      <c r="CK732" s="196"/>
      <c r="CL732" s="196"/>
      <c r="CM732" s="196"/>
      <c r="CN732" s="196"/>
      <c r="CO732" s="196"/>
      <c r="CP732" s="196"/>
      <c r="CQ732" s="196"/>
      <c r="CR732" s="196"/>
      <c r="CS732" s="196"/>
      <c r="CT732" s="196"/>
      <c r="CU732" s="196"/>
      <c r="CV732" s="196"/>
      <c r="CW732" s="196"/>
      <c r="CX732" s="196"/>
      <c r="CY732" s="196"/>
      <c r="CZ732" s="196"/>
      <c r="DA732" s="196"/>
      <c r="DB732" s="196"/>
      <c r="DC732" s="196"/>
      <c r="DD732" s="196"/>
      <c r="DE732" s="196"/>
      <c r="DF732" s="196"/>
      <c r="DG732" s="196"/>
      <c r="DH732" s="196"/>
      <c r="DI732" s="196"/>
    </row>
    <row r="733" spans="1:121"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196"/>
      <c r="BN733" s="196"/>
      <c r="BO733" s="196"/>
      <c r="BP733" s="196"/>
      <c r="BQ733" s="196"/>
      <c r="BR733" s="196"/>
      <c r="BS733" s="196"/>
      <c r="BT733" s="196"/>
      <c r="BU733" s="196"/>
      <c r="BV733" s="196"/>
      <c r="BW733" s="196"/>
      <c r="BX733" s="196"/>
      <c r="BY733" s="196"/>
      <c r="BZ733" s="196"/>
      <c r="CA733" s="196"/>
      <c r="CB733" s="196"/>
      <c r="CC733" s="196"/>
      <c r="CD733" s="196"/>
      <c r="CE733" s="196"/>
      <c r="CF733" s="196"/>
      <c r="CG733" s="196"/>
      <c r="CH733" s="196"/>
      <c r="CI733" s="196"/>
      <c r="CJ733" s="196"/>
      <c r="CK733" s="196"/>
      <c r="CL733" s="196"/>
      <c r="CM733" s="196"/>
      <c r="CN733" s="196"/>
      <c r="CO733" s="196"/>
      <c r="CP733" s="196"/>
      <c r="CQ733" s="196"/>
      <c r="CR733" s="196"/>
      <c r="CS733" s="196"/>
      <c r="CT733" s="196"/>
      <c r="CU733" s="196"/>
      <c r="CV733" s="196"/>
      <c r="CW733" s="196"/>
      <c r="CX733" s="196"/>
      <c r="CY733" s="196"/>
      <c r="CZ733" s="196"/>
      <c r="DA733" s="196"/>
      <c r="DB733" s="196"/>
      <c r="DC733" s="196"/>
      <c r="DD733" s="196"/>
      <c r="DE733" s="196"/>
      <c r="DF733" s="196"/>
      <c r="DG733" s="196"/>
      <c r="DH733" s="196"/>
      <c r="DI733" s="196"/>
    </row>
    <row r="734" spans="1:121"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196"/>
      <c r="BN734" s="196"/>
      <c r="BO734" s="196"/>
      <c r="BP734" s="196"/>
      <c r="BQ734" s="196"/>
      <c r="BR734" s="196"/>
      <c r="BS734" s="196"/>
      <c r="BT734" s="196"/>
      <c r="BU734" s="196"/>
      <c r="BV734" s="196"/>
      <c r="BW734" s="196"/>
      <c r="BX734" s="196"/>
      <c r="BY734" s="196"/>
      <c r="BZ734" s="196"/>
      <c r="CA734" s="196"/>
      <c r="CB734" s="196"/>
      <c r="CC734" s="196"/>
      <c r="CD734" s="196"/>
      <c r="CE734" s="196"/>
      <c r="CF734" s="196"/>
      <c r="CG734" s="196"/>
      <c r="CH734" s="196"/>
      <c r="CI734" s="196"/>
      <c r="CJ734" s="196"/>
      <c r="CK734" s="196"/>
      <c r="CL734" s="196"/>
      <c r="CM734" s="196"/>
      <c r="CN734" s="196"/>
      <c r="CO734" s="196"/>
      <c r="CP734" s="196"/>
      <c r="CQ734" s="196"/>
      <c r="CR734" s="196"/>
      <c r="CS734" s="196"/>
      <c r="CT734" s="196"/>
      <c r="CU734" s="196"/>
      <c r="CV734" s="196"/>
      <c r="CW734" s="196"/>
      <c r="CX734" s="196"/>
      <c r="CY734" s="196"/>
      <c r="CZ734" s="196"/>
      <c r="DA734" s="196"/>
      <c r="DB734" s="196"/>
      <c r="DC734" s="196"/>
      <c r="DD734" s="196"/>
      <c r="DE734" s="196"/>
      <c r="DF734" s="196"/>
      <c r="DG734" s="196"/>
      <c r="DH734" s="196"/>
      <c r="DI734" s="196"/>
    </row>
    <row r="735" spans="1:121"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196"/>
      <c r="AT735" s="196"/>
      <c r="AU735" s="196"/>
      <c r="AV735" s="196"/>
      <c r="AW735" s="196"/>
      <c r="AX735" s="196"/>
      <c r="AY735" s="196"/>
      <c r="AZ735" s="196"/>
      <c r="BA735" s="196"/>
      <c r="BB735" s="196"/>
      <c r="BC735" s="196"/>
      <c r="BD735" s="196"/>
      <c r="BE735" s="196"/>
      <c r="BF735" s="196"/>
      <c r="BG735" s="196"/>
      <c r="BH735" s="196"/>
      <c r="BI735" s="196"/>
      <c r="BJ735" s="196"/>
      <c r="BK735" s="196"/>
      <c r="BL735" s="196"/>
      <c r="BM735" s="196"/>
      <c r="BN735" s="196"/>
      <c r="BO735" s="196"/>
      <c r="BP735" s="196"/>
      <c r="BQ735" s="196"/>
      <c r="BR735" s="196"/>
      <c r="BS735" s="196"/>
      <c r="BT735" s="196"/>
      <c r="BU735" s="196"/>
      <c r="BV735" s="196"/>
      <c r="BW735" s="196"/>
      <c r="BX735" s="196"/>
      <c r="BY735" s="196"/>
      <c r="BZ735" s="196"/>
      <c r="CA735" s="196"/>
      <c r="CB735" s="196"/>
      <c r="CC735" s="196"/>
      <c r="CD735" s="196"/>
      <c r="CE735" s="196"/>
      <c r="CF735" s="196"/>
      <c r="CG735" s="196"/>
      <c r="CH735" s="196"/>
      <c r="CI735" s="196"/>
      <c r="CJ735" s="196"/>
      <c r="CK735" s="196"/>
      <c r="CL735" s="196"/>
      <c r="CM735" s="196"/>
      <c r="CN735" s="196"/>
      <c r="CO735" s="196"/>
      <c r="CP735" s="196"/>
      <c r="CQ735" s="196"/>
      <c r="CR735" s="196"/>
      <c r="CS735" s="196"/>
      <c r="CT735" s="196"/>
      <c r="CU735" s="196"/>
      <c r="CV735" s="196"/>
      <c r="CW735" s="196"/>
      <c r="CX735" s="196"/>
      <c r="CY735" s="196"/>
      <c r="CZ735" s="196"/>
      <c r="DA735" s="196"/>
      <c r="DB735" s="196"/>
      <c r="DC735" s="196"/>
      <c r="DD735" s="196"/>
      <c r="DE735" s="196"/>
      <c r="DF735" s="196"/>
      <c r="DG735" s="196"/>
      <c r="DH735" s="196"/>
      <c r="DI735" s="196"/>
    </row>
    <row r="736" spans="1:121"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196"/>
      <c r="AT736" s="196"/>
      <c r="AU736" s="196"/>
      <c r="AV736" s="196"/>
      <c r="AW736" s="196"/>
      <c r="AX736" s="196"/>
      <c r="AY736" s="196"/>
      <c r="AZ736" s="196"/>
      <c r="BA736" s="196"/>
      <c r="BB736" s="196"/>
      <c r="BC736" s="196"/>
      <c r="BD736" s="196"/>
      <c r="BE736" s="196"/>
      <c r="BF736" s="196"/>
      <c r="BG736" s="196"/>
      <c r="BH736" s="196"/>
      <c r="BI736" s="196"/>
      <c r="BJ736" s="196"/>
      <c r="BK736" s="196"/>
      <c r="BL736" s="196"/>
      <c r="BM736" s="196"/>
      <c r="BN736" s="196"/>
      <c r="BO736" s="196"/>
      <c r="BP736" s="196"/>
      <c r="BQ736" s="196"/>
      <c r="BR736" s="196"/>
      <c r="BS736" s="196"/>
      <c r="BT736" s="196"/>
      <c r="BU736" s="196"/>
      <c r="BV736" s="196"/>
      <c r="BW736" s="196"/>
      <c r="BX736" s="196"/>
      <c r="BY736" s="196"/>
      <c r="BZ736" s="196"/>
      <c r="CA736" s="196"/>
      <c r="CB736" s="196"/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</row>
    <row r="737" spans="1:121"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196"/>
      <c r="AT737" s="196"/>
      <c r="AU737" s="196"/>
      <c r="AV737" s="196"/>
      <c r="AW737" s="196"/>
      <c r="AX737" s="196"/>
      <c r="AY737" s="196"/>
      <c r="AZ737" s="196"/>
      <c r="BA737" s="196"/>
      <c r="BB737" s="196"/>
      <c r="BC737" s="196"/>
      <c r="BD737" s="196"/>
      <c r="BE737" s="196"/>
      <c r="BF737" s="196"/>
      <c r="BG737" s="196"/>
      <c r="BH737" s="196"/>
      <c r="BI737" s="196"/>
      <c r="BJ737" s="196"/>
      <c r="BK737" s="196"/>
      <c r="BL737" s="196"/>
      <c r="BM737" s="196"/>
      <c r="BN737" s="196"/>
      <c r="BO737" s="196"/>
      <c r="BP737" s="196"/>
      <c r="BQ737" s="196"/>
      <c r="BR737" s="196"/>
      <c r="BS737" s="196"/>
      <c r="BT737" s="196"/>
      <c r="BU737" s="196"/>
      <c r="BV737" s="196"/>
      <c r="BW737" s="196"/>
      <c r="BX737" s="196"/>
      <c r="BY737" s="196"/>
      <c r="BZ737" s="196"/>
      <c r="CA737" s="196"/>
      <c r="CB737" s="196"/>
      <c r="CC737" s="196"/>
      <c r="CD737" s="196"/>
      <c r="CE737" s="196"/>
      <c r="CF737" s="196"/>
      <c r="CG737" s="196"/>
      <c r="CH737" s="196"/>
      <c r="CI737" s="196"/>
      <c r="CJ737" s="196"/>
      <c r="CK737" s="196"/>
      <c r="CL737" s="196"/>
      <c r="CM737" s="196"/>
      <c r="CN737" s="196"/>
      <c r="CO737" s="196"/>
      <c r="CP737" s="196"/>
      <c r="CQ737" s="196"/>
      <c r="CR737" s="196"/>
      <c r="CS737" s="196"/>
      <c r="CT737" s="196"/>
      <c r="CU737" s="196"/>
      <c r="CV737" s="196"/>
      <c r="CW737" s="196"/>
      <c r="CX737" s="196"/>
      <c r="CY737" s="196"/>
      <c r="CZ737" s="196"/>
      <c r="DA737" s="196"/>
      <c r="DB737" s="196"/>
      <c r="DC737" s="196"/>
      <c r="DD737" s="196"/>
      <c r="DE737" s="196"/>
      <c r="DF737" s="196"/>
      <c r="DG737" s="196"/>
      <c r="DH737" s="196"/>
      <c r="DI737" s="196"/>
    </row>
    <row r="738" spans="1:121"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196"/>
      <c r="AT738" s="196"/>
      <c r="AU738" s="196"/>
      <c r="AV738" s="196"/>
      <c r="AW738" s="196"/>
      <c r="AX738" s="196"/>
      <c r="AY738" s="196"/>
      <c r="AZ738" s="196"/>
      <c r="BA738" s="196"/>
      <c r="BB738" s="196"/>
      <c r="BC738" s="196"/>
      <c r="BD738" s="196"/>
      <c r="BE738" s="196"/>
      <c r="BF738" s="196"/>
      <c r="BG738" s="196"/>
      <c r="BH738" s="196"/>
      <c r="BI738" s="196"/>
      <c r="BJ738" s="196"/>
      <c r="BK738" s="196"/>
      <c r="BL738" s="196"/>
      <c r="BM738" s="196"/>
      <c r="BN738" s="196"/>
      <c r="BO738" s="196"/>
      <c r="BP738" s="196"/>
      <c r="BQ738" s="196"/>
      <c r="BR738" s="196"/>
      <c r="BS738" s="196"/>
      <c r="BT738" s="196"/>
      <c r="BU738" s="196"/>
      <c r="BV738" s="196"/>
      <c r="BW738" s="196"/>
      <c r="BX738" s="196"/>
      <c r="BY738" s="196"/>
      <c r="BZ738" s="196"/>
      <c r="CA738" s="196"/>
      <c r="CB738" s="196"/>
      <c r="CC738" s="196"/>
      <c r="CD738" s="196"/>
      <c r="CE738" s="196"/>
      <c r="CF738" s="196"/>
      <c r="CG738" s="196"/>
      <c r="CH738" s="196"/>
      <c r="CI738" s="196"/>
      <c r="CJ738" s="196"/>
      <c r="CK738" s="196"/>
      <c r="CL738" s="196"/>
      <c r="CM738" s="196"/>
      <c r="CN738" s="196"/>
      <c r="CO738" s="196"/>
      <c r="CP738" s="196"/>
      <c r="CQ738" s="196"/>
      <c r="CR738" s="196"/>
      <c r="CS738" s="196"/>
      <c r="CT738" s="196"/>
      <c r="CU738" s="196"/>
      <c r="CV738" s="196"/>
      <c r="CW738" s="196"/>
      <c r="CX738" s="196"/>
      <c r="CY738" s="196"/>
      <c r="CZ738" s="196"/>
      <c r="DA738" s="196"/>
      <c r="DB738" s="196"/>
      <c r="DC738" s="196"/>
      <c r="DD738" s="196"/>
      <c r="DE738" s="196"/>
      <c r="DF738" s="196"/>
      <c r="DG738" s="196"/>
      <c r="DH738" s="196"/>
      <c r="DI738" s="196"/>
    </row>
    <row r="739" spans="1:121"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196"/>
      <c r="AT739" s="196"/>
      <c r="AU739" s="196"/>
      <c r="AV739" s="196"/>
      <c r="AW739" s="196"/>
      <c r="AX739" s="196"/>
      <c r="AY739" s="196"/>
      <c r="AZ739" s="196"/>
      <c r="BA739" s="196"/>
      <c r="BB739" s="196"/>
      <c r="BC739" s="196"/>
      <c r="BD739" s="196"/>
      <c r="BE739" s="196"/>
      <c r="BF739" s="196"/>
      <c r="BG739" s="196"/>
      <c r="BH739" s="196"/>
      <c r="BI739" s="196"/>
      <c r="BJ739" s="196"/>
      <c r="BK739" s="196"/>
      <c r="BL739" s="196"/>
      <c r="BM739" s="196"/>
      <c r="BN739" s="196"/>
      <c r="BO739" s="196"/>
      <c r="BP739" s="196"/>
      <c r="BQ739" s="196"/>
      <c r="BR739" s="196"/>
      <c r="BS739" s="196"/>
      <c r="BT739" s="196"/>
      <c r="BU739" s="196"/>
      <c r="BV739" s="196"/>
      <c r="BW739" s="196"/>
      <c r="BX739" s="196"/>
      <c r="BY739" s="196"/>
      <c r="BZ739" s="196"/>
      <c r="CA739" s="196"/>
      <c r="CB739" s="196"/>
      <c r="CC739" s="196"/>
      <c r="CD739" s="196"/>
      <c r="CE739" s="196"/>
      <c r="CF739" s="196"/>
      <c r="CG739" s="196"/>
      <c r="CH739" s="196"/>
      <c r="CI739" s="196"/>
      <c r="CJ739" s="196"/>
      <c r="CK739" s="196"/>
      <c r="CL739" s="196"/>
      <c r="CM739" s="196"/>
      <c r="CN739" s="196"/>
      <c r="CO739" s="196"/>
      <c r="CP739" s="196"/>
      <c r="CQ739" s="196"/>
      <c r="CR739" s="196"/>
      <c r="CS739" s="196"/>
      <c r="CT739" s="196"/>
      <c r="CU739" s="196"/>
      <c r="CV739" s="196"/>
      <c r="CW739" s="196"/>
      <c r="CX739" s="196"/>
      <c r="CY739" s="196"/>
      <c r="CZ739" s="196"/>
      <c r="DA739" s="196"/>
      <c r="DB739" s="196"/>
      <c r="DC739" s="196"/>
      <c r="DD739" s="196"/>
      <c r="DE739" s="196"/>
      <c r="DF739" s="196"/>
      <c r="DG739" s="196"/>
      <c r="DH739" s="196"/>
      <c r="DI739" s="196"/>
    </row>
    <row r="740" spans="1:121"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196"/>
      <c r="AT740" s="196"/>
      <c r="AU740" s="196"/>
      <c r="AV740" s="196"/>
      <c r="AW740" s="196"/>
      <c r="AX740" s="196"/>
      <c r="AY740" s="196"/>
      <c r="AZ740" s="196"/>
      <c r="BA740" s="196"/>
      <c r="BB740" s="196"/>
      <c r="BC740" s="196"/>
      <c r="BD740" s="196"/>
      <c r="BE740" s="196"/>
      <c r="BF740" s="196"/>
      <c r="BG740" s="196"/>
      <c r="BH740" s="196"/>
      <c r="BI740" s="196"/>
      <c r="BJ740" s="196"/>
      <c r="BK740" s="196"/>
      <c r="BL740" s="196"/>
      <c r="BM740" s="196"/>
      <c r="BN740" s="196"/>
      <c r="BO740" s="196"/>
      <c r="BP740" s="196"/>
      <c r="BQ740" s="196"/>
      <c r="BR740" s="196"/>
      <c r="BS740" s="196"/>
      <c r="BT740" s="196"/>
      <c r="BU740" s="196"/>
      <c r="BV740" s="196"/>
      <c r="BW740" s="196"/>
      <c r="BX740" s="196"/>
      <c r="BY740" s="196"/>
      <c r="BZ740" s="196"/>
      <c r="CA740" s="196"/>
      <c r="CB740" s="196"/>
      <c r="CC740" s="196"/>
      <c r="CD740" s="196"/>
      <c r="CE740" s="196"/>
      <c r="CF740" s="196"/>
      <c r="CG740" s="196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</row>
    <row r="741" spans="1:121"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196"/>
      <c r="AT741" s="196"/>
      <c r="AU741" s="196"/>
      <c r="AV741" s="196"/>
      <c r="AW741" s="196"/>
      <c r="AX741" s="196"/>
      <c r="AY741" s="196"/>
      <c r="AZ741" s="196"/>
      <c r="BA741" s="196"/>
      <c r="BB741" s="196"/>
      <c r="BC741" s="196"/>
      <c r="BD741" s="196"/>
      <c r="BE741" s="196"/>
      <c r="BF741" s="196"/>
      <c r="BG741" s="196"/>
      <c r="BH741" s="196"/>
      <c r="BI741" s="196"/>
      <c r="BJ741" s="196"/>
      <c r="BK741" s="196"/>
      <c r="BL741" s="196"/>
      <c r="BM741" s="196"/>
      <c r="BN741" s="196"/>
      <c r="BO741" s="196"/>
      <c r="BP741" s="196"/>
      <c r="BQ741" s="196"/>
      <c r="BR741" s="196"/>
      <c r="BS741" s="196"/>
      <c r="BT741" s="196"/>
      <c r="BU741" s="196"/>
      <c r="BV741" s="196"/>
      <c r="BW741" s="196"/>
      <c r="BX741" s="196"/>
      <c r="BY741" s="196"/>
      <c r="BZ741" s="196"/>
      <c r="CA741" s="196"/>
      <c r="CB741" s="196"/>
      <c r="CC741" s="196"/>
      <c r="CD741" s="196"/>
      <c r="CE741" s="196"/>
      <c r="CF741" s="196"/>
      <c r="CG741" s="196"/>
      <c r="CH741" s="196"/>
      <c r="CI741" s="196"/>
      <c r="CJ741" s="196"/>
      <c r="CK741" s="196"/>
      <c r="CL741" s="196"/>
      <c r="CM741" s="196"/>
      <c r="CN741" s="196"/>
      <c r="CO741" s="196"/>
      <c r="CP741" s="196"/>
      <c r="CQ741" s="196"/>
      <c r="CR741" s="196"/>
      <c r="CS741" s="196"/>
      <c r="CT741" s="196"/>
      <c r="CU741" s="196"/>
      <c r="CV741" s="196"/>
      <c r="CW741" s="196"/>
      <c r="CX741" s="196"/>
      <c r="CY741" s="196"/>
      <c r="CZ741" s="196"/>
      <c r="DA741" s="196"/>
      <c r="DB741" s="196"/>
      <c r="DC741" s="196"/>
      <c r="DD741" s="196"/>
      <c r="DE741" s="196"/>
      <c r="DF741" s="196"/>
      <c r="DG741" s="196"/>
      <c r="DH741" s="196"/>
      <c r="DI741" s="196"/>
    </row>
    <row r="742" spans="1:121"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196"/>
      <c r="AT742" s="196"/>
      <c r="AU742" s="196"/>
      <c r="AV742" s="196"/>
      <c r="AW742" s="196"/>
      <c r="AX742" s="196"/>
      <c r="AY742" s="196"/>
      <c r="AZ742" s="196"/>
      <c r="BA742" s="196"/>
      <c r="BB742" s="196"/>
      <c r="BC742" s="196"/>
      <c r="BD742" s="196"/>
      <c r="BE742" s="196"/>
      <c r="BF742" s="196"/>
      <c r="BG742" s="196"/>
      <c r="BH742" s="196"/>
      <c r="BI742" s="196"/>
      <c r="BJ742" s="196"/>
      <c r="BK742" s="196"/>
      <c r="BL742" s="196"/>
      <c r="BM742" s="196"/>
      <c r="BN742" s="196"/>
      <c r="BO742" s="196"/>
      <c r="BP742" s="196"/>
      <c r="BQ742" s="196"/>
      <c r="BR742" s="196"/>
      <c r="BS742" s="196"/>
      <c r="BT742" s="196"/>
      <c r="BU742" s="196"/>
      <c r="BV742" s="196"/>
      <c r="BW742" s="196"/>
      <c r="BX742" s="196"/>
      <c r="BY742" s="196"/>
      <c r="BZ742" s="196"/>
      <c r="CA742" s="196"/>
      <c r="CB742" s="196"/>
      <c r="CC742" s="196"/>
      <c r="CD742" s="196"/>
      <c r="CE742" s="196"/>
      <c r="CF742" s="196"/>
      <c r="CG742" s="196"/>
      <c r="CH742" s="196"/>
      <c r="CI742" s="196"/>
      <c r="CJ742" s="196"/>
      <c r="CK742" s="196"/>
      <c r="CL742" s="196"/>
      <c r="CM742" s="196"/>
      <c r="CN742" s="196"/>
      <c r="CO742" s="196"/>
      <c r="CP742" s="196"/>
      <c r="CQ742" s="196"/>
      <c r="CR742" s="196"/>
      <c r="CS742" s="196"/>
      <c r="CT742" s="196"/>
      <c r="CU742" s="196"/>
      <c r="CV742" s="196"/>
      <c r="CW742" s="196"/>
      <c r="CX742" s="196"/>
      <c r="CY742" s="196"/>
      <c r="CZ742" s="196"/>
      <c r="DA742" s="196"/>
      <c r="DB742" s="196"/>
      <c r="DC742" s="196"/>
      <c r="DD742" s="196"/>
      <c r="DE742" s="196"/>
      <c r="DF742" s="196"/>
      <c r="DG742" s="196"/>
      <c r="DH742" s="196"/>
      <c r="DI742" s="196"/>
    </row>
    <row r="743" spans="1:121"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196"/>
      <c r="AT743" s="196"/>
      <c r="AU743" s="196"/>
      <c r="AV743" s="196"/>
      <c r="AW743" s="196"/>
      <c r="AX743" s="196"/>
      <c r="AY743" s="196"/>
      <c r="AZ743" s="196"/>
      <c r="BA743" s="196"/>
      <c r="BB743" s="196"/>
      <c r="BC743" s="196"/>
      <c r="BD743" s="196"/>
      <c r="BE743" s="196"/>
      <c r="BF743" s="196"/>
      <c r="BG743" s="196"/>
      <c r="BH743" s="196"/>
      <c r="BI743" s="196"/>
      <c r="BJ743" s="196"/>
      <c r="BK743" s="196"/>
      <c r="BL743" s="196"/>
      <c r="BM743" s="196"/>
      <c r="BN743" s="196"/>
      <c r="BO743" s="196"/>
      <c r="BP743" s="196"/>
      <c r="BQ743" s="196"/>
      <c r="BR743" s="196"/>
      <c r="BS743" s="196"/>
      <c r="BT743" s="196"/>
      <c r="BU743" s="196"/>
      <c r="BV743" s="196"/>
      <c r="BW743" s="196"/>
      <c r="BX743" s="196"/>
      <c r="BY743" s="196"/>
      <c r="BZ743" s="196"/>
      <c r="CA743" s="196"/>
      <c r="CB743" s="196"/>
      <c r="CC743" s="196"/>
      <c r="CD743" s="196"/>
      <c r="CE743" s="196"/>
      <c r="CF743" s="196"/>
      <c r="CG743" s="196"/>
      <c r="CH743" s="196"/>
      <c r="CI743" s="196"/>
      <c r="CJ743" s="196"/>
      <c r="CK743" s="196"/>
      <c r="CL743" s="196"/>
      <c r="CM743" s="196"/>
      <c r="CN743" s="196"/>
      <c r="CO743" s="196"/>
      <c r="CP743" s="196"/>
      <c r="CQ743" s="196"/>
      <c r="CR743" s="196"/>
      <c r="CS743" s="196"/>
      <c r="CT743" s="196"/>
      <c r="CU743" s="196"/>
      <c r="CV743" s="196"/>
      <c r="CW743" s="196"/>
      <c r="CX743" s="196"/>
      <c r="CY743" s="196"/>
      <c r="CZ743" s="196"/>
      <c r="DA743" s="196"/>
      <c r="DB743" s="196"/>
      <c r="DC743" s="196"/>
      <c r="DD743" s="196"/>
      <c r="DE743" s="196"/>
      <c r="DF743" s="196"/>
      <c r="DG743" s="196"/>
      <c r="DH743" s="196"/>
      <c r="DI743" s="196"/>
    </row>
    <row r="744" spans="1:121"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196"/>
      <c r="AT744" s="196"/>
      <c r="AU744" s="196"/>
      <c r="AV744" s="196"/>
      <c r="AW744" s="196"/>
      <c r="AX744" s="196"/>
      <c r="AY744" s="196"/>
      <c r="AZ744" s="196"/>
      <c r="BA744" s="196"/>
      <c r="BB744" s="196"/>
      <c r="BC744" s="196"/>
      <c r="BD744" s="196"/>
      <c r="BE744" s="196"/>
      <c r="BF744" s="196"/>
      <c r="BG744" s="196"/>
      <c r="BH744" s="196"/>
      <c r="BI744" s="196"/>
      <c r="BJ744" s="196"/>
      <c r="BK744" s="196"/>
      <c r="BL744" s="196"/>
      <c r="BM744" s="196"/>
      <c r="BN744" s="196"/>
      <c r="BO744" s="196"/>
      <c r="BP744" s="196"/>
      <c r="BQ744" s="196"/>
      <c r="BR744" s="196"/>
      <c r="BS744" s="196"/>
      <c r="BT744" s="196"/>
      <c r="BU744" s="196"/>
      <c r="BV744" s="196"/>
      <c r="BW744" s="196"/>
      <c r="BX744" s="196"/>
      <c r="BY744" s="196"/>
      <c r="BZ744" s="196"/>
      <c r="CA744" s="196"/>
      <c r="CB744" s="196"/>
      <c r="CC744" s="196"/>
      <c r="CD744" s="196"/>
      <c r="CE744" s="196"/>
      <c r="CF744" s="196"/>
      <c r="CG744" s="196"/>
      <c r="CH744" s="196"/>
      <c r="CI744" s="196"/>
      <c r="CJ744" s="196"/>
      <c r="CK744" s="196"/>
      <c r="CL744" s="196"/>
      <c r="CM744" s="196"/>
      <c r="CN744" s="196"/>
      <c r="CO744" s="196"/>
      <c r="CP744" s="196"/>
      <c r="CQ744" s="196"/>
      <c r="CR744" s="196"/>
      <c r="CS744" s="196"/>
      <c r="CT744" s="196"/>
      <c r="CU744" s="196"/>
      <c r="CV744" s="196"/>
      <c r="CW744" s="196"/>
      <c r="CX744" s="196"/>
      <c r="CY744" s="196"/>
      <c r="CZ744" s="196"/>
      <c r="DA744" s="196"/>
      <c r="DB744" s="196"/>
      <c r="DC744" s="196"/>
      <c r="DD744" s="196"/>
      <c r="DE744" s="196"/>
      <c r="DF744" s="196"/>
      <c r="DG744" s="196"/>
      <c r="DH744" s="196"/>
      <c r="DI744" s="196"/>
    </row>
    <row r="745" spans="1:121"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196"/>
      <c r="AT745" s="196"/>
      <c r="AU745" s="196"/>
      <c r="AV745" s="196"/>
      <c r="AW745" s="196"/>
      <c r="AX745" s="196"/>
      <c r="AY745" s="196"/>
      <c r="AZ745" s="196"/>
      <c r="BA745" s="196"/>
      <c r="BB745" s="196"/>
      <c r="BC745" s="196"/>
      <c r="BD745" s="196"/>
      <c r="BE745" s="196"/>
      <c r="BF745" s="196"/>
      <c r="BG745" s="196"/>
      <c r="BH745" s="196"/>
      <c r="BI745" s="196"/>
      <c r="BJ745" s="196"/>
      <c r="BK745" s="196"/>
      <c r="BL745" s="196"/>
      <c r="BM745" s="196"/>
      <c r="BN745" s="196"/>
      <c r="BO745" s="196"/>
      <c r="BP745" s="196"/>
      <c r="BQ745" s="196"/>
      <c r="BR745" s="196"/>
      <c r="BS745" s="196"/>
      <c r="BT745" s="196"/>
      <c r="BU745" s="196"/>
      <c r="BV745" s="196"/>
      <c r="BW745" s="196"/>
      <c r="BX745" s="196"/>
      <c r="BY745" s="196"/>
      <c r="BZ745" s="196"/>
      <c r="CA745" s="196"/>
      <c r="CB745" s="196"/>
      <c r="CC745" s="196"/>
      <c r="CD745" s="196"/>
      <c r="CE745" s="196"/>
      <c r="CF745" s="196"/>
      <c r="CG745" s="196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</row>
    <row r="746" spans="1:121"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196"/>
      <c r="AT746" s="196"/>
      <c r="AU746" s="196"/>
      <c r="AV746" s="196"/>
      <c r="AW746" s="196"/>
      <c r="AX746" s="196"/>
      <c r="AY746" s="196"/>
      <c r="AZ746" s="196"/>
      <c r="BA746" s="196"/>
      <c r="BB746" s="196"/>
      <c r="BC746" s="196"/>
      <c r="BD746" s="196"/>
      <c r="BE746" s="196"/>
      <c r="BF746" s="196"/>
      <c r="BG746" s="196"/>
      <c r="BH746" s="196"/>
      <c r="BI746" s="196"/>
      <c r="BJ746" s="196"/>
      <c r="BK746" s="196"/>
      <c r="BL746" s="196"/>
      <c r="BM746" s="196"/>
      <c r="BN746" s="196"/>
      <c r="BO746" s="196"/>
      <c r="BP746" s="196"/>
      <c r="BQ746" s="196"/>
      <c r="BR746" s="196"/>
      <c r="BS746" s="196"/>
      <c r="BT746" s="196"/>
      <c r="BU746" s="196"/>
      <c r="BV746" s="196"/>
      <c r="BW746" s="196"/>
      <c r="BX746" s="196"/>
      <c r="BY746" s="196"/>
      <c r="BZ746" s="196"/>
      <c r="CA746" s="196"/>
      <c r="CB746" s="196"/>
      <c r="CC746" s="196"/>
      <c r="CD746" s="196"/>
      <c r="CE746" s="196"/>
      <c r="CF746" s="196"/>
      <c r="CG746" s="196"/>
      <c r="CH746" s="196"/>
      <c r="CI746" s="196"/>
      <c r="CJ746" s="196"/>
      <c r="CK746" s="196"/>
      <c r="CL746" s="196"/>
      <c r="CM746" s="196"/>
      <c r="CN746" s="196"/>
      <c r="CO746" s="196"/>
      <c r="CP746" s="196"/>
      <c r="CQ746" s="196"/>
      <c r="CR746" s="196"/>
      <c r="CS746" s="196"/>
      <c r="CT746" s="196"/>
      <c r="CU746" s="196"/>
      <c r="CV746" s="196"/>
      <c r="CW746" s="196"/>
      <c r="CX746" s="196"/>
      <c r="CY746" s="196"/>
      <c r="CZ746" s="196"/>
      <c r="DA746" s="196"/>
      <c r="DB746" s="196"/>
      <c r="DC746" s="196"/>
      <c r="DD746" s="196"/>
      <c r="DE746" s="196"/>
      <c r="DF746" s="196"/>
      <c r="DG746" s="196"/>
      <c r="DH746" s="196"/>
      <c r="DI746" s="196"/>
    </row>
    <row r="747" spans="1:121"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196"/>
      <c r="AT747" s="196"/>
      <c r="AU747" s="196"/>
      <c r="AV747" s="196"/>
      <c r="AW747" s="196"/>
      <c r="AX747" s="196"/>
      <c r="AY747" s="196"/>
      <c r="AZ747" s="196"/>
      <c r="BA747" s="196"/>
      <c r="BB747" s="196"/>
      <c r="BC747" s="196"/>
      <c r="BD747" s="196"/>
      <c r="BE747" s="196"/>
      <c r="BF747" s="196"/>
      <c r="BG747" s="196"/>
      <c r="BH747" s="196"/>
      <c r="BI747" s="196"/>
      <c r="BJ747" s="196"/>
      <c r="BK747" s="196"/>
      <c r="BL747" s="196"/>
      <c r="BM747" s="196"/>
      <c r="BN747" s="196"/>
      <c r="BO747" s="196"/>
      <c r="BP747" s="196"/>
      <c r="BQ747" s="196"/>
      <c r="BR747" s="196"/>
      <c r="BS747" s="196"/>
      <c r="BT747" s="196"/>
      <c r="BU747" s="196"/>
      <c r="BV747" s="196"/>
      <c r="BW747" s="196"/>
      <c r="BX747" s="196"/>
      <c r="BY747" s="196"/>
      <c r="BZ747" s="196"/>
      <c r="CA747" s="196"/>
      <c r="CB747" s="196"/>
      <c r="CC747" s="196"/>
      <c r="CD747" s="196"/>
      <c r="CE747" s="196"/>
      <c r="CF747" s="196"/>
      <c r="CG747" s="196"/>
      <c r="CH747" s="196"/>
      <c r="CI747" s="196"/>
      <c r="CJ747" s="196"/>
      <c r="CK747" s="196"/>
      <c r="CL747" s="196"/>
      <c r="CM747" s="196"/>
      <c r="CN747" s="196"/>
      <c r="CO747" s="196"/>
      <c r="CP747" s="196"/>
      <c r="CQ747" s="196"/>
      <c r="CR747" s="196"/>
      <c r="CS747" s="196"/>
      <c r="CT747" s="196"/>
      <c r="CU747" s="196"/>
      <c r="CV747" s="196"/>
      <c r="CW747" s="196"/>
      <c r="CX747" s="196"/>
      <c r="CY747" s="196"/>
      <c r="CZ747" s="196"/>
      <c r="DA747" s="196"/>
      <c r="DB747" s="196"/>
      <c r="DC747" s="196"/>
      <c r="DD747" s="196"/>
      <c r="DE747" s="196"/>
      <c r="DF747" s="196"/>
      <c r="DG747" s="196"/>
      <c r="DH747" s="196"/>
      <c r="DI747" s="196"/>
    </row>
    <row r="748" spans="1:121"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196"/>
      <c r="AT748" s="196"/>
      <c r="AU748" s="196"/>
      <c r="AV748" s="196"/>
      <c r="AW748" s="196"/>
      <c r="AX748" s="196"/>
      <c r="AY748" s="196"/>
      <c r="AZ748" s="196"/>
      <c r="BA748" s="196"/>
      <c r="BB748" s="196"/>
      <c r="BC748" s="196"/>
      <c r="BD748" s="196"/>
      <c r="BE748" s="196"/>
      <c r="BF748" s="196"/>
      <c r="BG748" s="196"/>
      <c r="BH748" s="196"/>
      <c r="BI748" s="196"/>
      <c r="BJ748" s="196"/>
      <c r="BK748" s="196"/>
      <c r="BL748" s="196"/>
      <c r="BM748" s="196"/>
      <c r="BN748" s="196"/>
      <c r="BO748" s="196"/>
      <c r="BP748" s="196"/>
      <c r="BQ748" s="196"/>
      <c r="BR748" s="196"/>
      <c r="BS748" s="196"/>
      <c r="BT748" s="196"/>
      <c r="BU748" s="196"/>
      <c r="BV748" s="196"/>
      <c r="BW748" s="196"/>
      <c r="BX748" s="196"/>
      <c r="BY748" s="196"/>
      <c r="BZ748" s="196"/>
      <c r="CA748" s="196"/>
      <c r="CB748" s="196"/>
      <c r="CC748" s="196"/>
      <c r="CD748" s="196"/>
      <c r="CE748" s="196"/>
      <c r="CF748" s="196"/>
      <c r="CG748" s="196"/>
      <c r="CH748" s="196"/>
      <c r="CI748" s="196"/>
      <c r="CJ748" s="196"/>
      <c r="CK748" s="196"/>
      <c r="CL748" s="196"/>
      <c r="CM748" s="196"/>
      <c r="CN748" s="196"/>
      <c r="CO748" s="196"/>
      <c r="CP748" s="196"/>
      <c r="CQ748" s="196"/>
      <c r="CR748" s="196"/>
      <c r="CS748" s="196"/>
      <c r="CT748" s="196"/>
      <c r="CU748" s="196"/>
      <c r="CV748" s="196"/>
      <c r="CW748" s="196"/>
      <c r="CX748" s="196"/>
      <c r="CY748" s="196"/>
      <c r="CZ748" s="196"/>
      <c r="DA748" s="196"/>
      <c r="DB748" s="196"/>
      <c r="DC748" s="196"/>
      <c r="DD748" s="196"/>
      <c r="DE748" s="196"/>
      <c r="DF748" s="196"/>
      <c r="DG748" s="196"/>
      <c r="DH748" s="196"/>
      <c r="DI748" s="196"/>
    </row>
    <row r="749" spans="1:121"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  <c r="U749" s="196"/>
      <c r="V749" s="196"/>
      <c r="W749" s="196"/>
      <c r="X749" s="196"/>
      <c r="Y749" s="196"/>
      <c r="Z749" s="196"/>
      <c r="AA749" s="196"/>
      <c r="AB749" s="196"/>
      <c r="AC749" s="196"/>
      <c r="AD749" s="196"/>
      <c r="AE749" s="196"/>
      <c r="AF749" s="196"/>
      <c r="AG749" s="196"/>
      <c r="AH749" s="196"/>
      <c r="AI749" s="196"/>
      <c r="AJ749" s="196"/>
      <c r="AK749" s="196"/>
      <c r="AL749" s="196"/>
      <c r="AM749" s="196"/>
      <c r="AN749" s="196"/>
      <c r="AO749" s="196"/>
      <c r="AP749" s="196"/>
      <c r="AQ749" s="196"/>
      <c r="AR749" s="196"/>
      <c r="AS749" s="196"/>
      <c r="AT749" s="196"/>
      <c r="AU749" s="196"/>
      <c r="AV749" s="196"/>
      <c r="AW749" s="196"/>
      <c r="AX749" s="196"/>
      <c r="AY749" s="196"/>
      <c r="AZ749" s="196"/>
      <c r="BA749" s="196"/>
      <c r="BB749" s="196"/>
      <c r="BC749" s="196"/>
      <c r="BD749" s="196"/>
      <c r="BE749" s="196"/>
      <c r="BF749" s="196"/>
      <c r="BG749" s="196"/>
      <c r="BH749" s="196"/>
      <c r="BI749" s="196"/>
      <c r="BJ749" s="196"/>
      <c r="BK749" s="196"/>
      <c r="BL749" s="196"/>
      <c r="BM749" s="196"/>
      <c r="BN749" s="196"/>
      <c r="BO749" s="196"/>
      <c r="BP749" s="196"/>
      <c r="BQ749" s="196"/>
      <c r="BR749" s="196"/>
      <c r="BS749" s="196"/>
      <c r="BT749" s="196"/>
      <c r="BU749" s="196"/>
      <c r="BV749" s="196"/>
      <c r="BW749" s="196"/>
      <c r="BX749" s="196"/>
      <c r="BY749" s="196"/>
      <c r="BZ749" s="196"/>
      <c r="CA749" s="196"/>
      <c r="CB749" s="196"/>
      <c r="CC749" s="196"/>
      <c r="CD749" s="196"/>
      <c r="CE749" s="196"/>
      <c r="CF749" s="196"/>
      <c r="CG749" s="196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</row>
    <row r="750" spans="1:121"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  <c r="U750" s="196"/>
      <c r="V750" s="196"/>
      <c r="W750" s="196"/>
      <c r="X750" s="196"/>
      <c r="Y750" s="196"/>
      <c r="Z750" s="196"/>
      <c r="AA750" s="196"/>
      <c r="AB750" s="196"/>
      <c r="AC750" s="196"/>
      <c r="AD750" s="196"/>
      <c r="AE750" s="196"/>
      <c r="AF750" s="196"/>
      <c r="AG750" s="196"/>
      <c r="AH750" s="196"/>
      <c r="AI750" s="196"/>
      <c r="AJ750" s="196"/>
      <c r="AK750" s="196"/>
      <c r="AL750" s="196"/>
      <c r="AM750" s="196"/>
      <c r="AN750" s="196"/>
      <c r="AO750" s="196"/>
      <c r="AP750" s="196"/>
      <c r="AQ750" s="196"/>
      <c r="AR750" s="196"/>
      <c r="AS750" s="196"/>
      <c r="AT750" s="196"/>
      <c r="AU750" s="196"/>
      <c r="AV750" s="196"/>
      <c r="AW750" s="196"/>
      <c r="AX750" s="196"/>
      <c r="AY750" s="196"/>
      <c r="AZ750" s="196"/>
      <c r="BA750" s="196"/>
      <c r="BB750" s="196"/>
      <c r="BC750" s="196"/>
      <c r="BD750" s="196"/>
      <c r="BE750" s="196"/>
      <c r="BF750" s="196"/>
      <c r="BG750" s="196"/>
      <c r="BH750" s="196"/>
      <c r="BI750" s="196"/>
      <c r="BJ750" s="196"/>
      <c r="BK750" s="196"/>
      <c r="BL750" s="196"/>
      <c r="BM750" s="196"/>
      <c r="BN750" s="196"/>
      <c r="BO750" s="196"/>
      <c r="BP750" s="196"/>
      <c r="BQ750" s="196"/>
      <c r="BR750" s="196"/>
      <c r="BS750" s="196"/>
      <c r="BT750" s="196"/>
      <c r="BU750" s="196"/>
      <c r="BV750" s="196"/>
      <c r="BW750" s="196"/>
      <c r="BX750" s="196"/>
      <c r="BY750" s="196"/>
      <c r="BZ750" s="196"/>
      <c r="CA750" s="196"/>
      <c r="CB750" s="196"/>
      <c r="CC750" s="196"/>
      <c r="CD750" s="196"/>
      <c r="CE750" s="196"/>
      <c r="CF750" s="196"/>
      <c r="CG750" s="196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</row>
    <row r="751" spans="1:121"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  <c r="U751" s="196"/>
      <c r="V751" s="196"/>
      <c r="W751" s="196"/>
      <c r="X751" s="196"/>
      <c r="Y751" s="196"/>
      <c r="Z751" s="196"/>
      <c r="AA751" s="196"/>
      <c r="AB751" s="196"/>
      <c r="AC751" s="196"/>
      <c r="AD751" s="196"/>
      <c r="AE751" s="196"/>
      <c r="AF751" s="196"/>
      <c r="AG751" s="196"/>
      <c r="AH751" s="196"/>
      <c r="AI751" s="196"/>
      <c r="AJ751" s="196"/>
      <c r="AK751" s="196"/>
      <c r="AL751" s="196"/>
      <c r="AM751" s="196"/>
      <c r="AN751" s="196"/>
      <c r="AO751" s="196"/>
      <c r="AP751" s="196"/>
      <c r="AQ751" s="196"/>
      <c r="AR751" s="196"/>
      <c r="AS751" s="196"/>
      <c r="AT751" s="196"/>
      <c r="AU751" s="196"/>
      <c r="AV751" s="196"/>
      <c r="AW751" s="196"/>
      <c r="AX751" s="196"/>
      <c r="AY751" s="196"/>
      <c r="AZ751" s="196"/>
      <c r="BA751" s="196"/>
      <c r="BB751" s="196"/>
      <c r="BC751" s="196"/>
      <c r="BD751" s="196"/>
      <c r="BE751" s="196"/>
      <c r="BF751" s="196"/>
      <c r="BG751" s="196"/>
      <c r="BH751" s="196"/>
      <c r="BI751" s="196"/>
      <c r="BJ751" s="196"/>
      <c r="BK751" s="196"/>
      <c r="BL751" s="196"/>
      <c r="BM751" s="196"/>
      <c r="BN751" s="196"/>
      <c r="BO751" s="196"/>
      <c r="BP751" s="196"/>
      <c r="BQ751" s="196"/>
      <c r="BR751" s="196"/>
      <c r="BS751" s="196"/>
      <c r="BT751" s="196"/>
      <c r="BU751" s="196"/>
      <c r="BV751" s="196"/>
      <c r="BW751" s="196"/>
      <c r="BX751" s="196"/>
      <c r="BY751" s="196"/>
      <c r="BZ751" s="196"/>
      <c r="CA751" s="196"/>
      <c r="CB751" s="196"/>
      <c r="CC751" s="196"/>
      <c r="CD751" s="196"/>
      <c r="CE751" s="196"/>
      <c r="CF751" s="196"/>
      <c r="CG751" s="196"/>
      <c r="CH751" s="196"/>
      <c r="CI751" s="196"/>
      <c r="CJ751" s="196"/>
      <c r="CK751" s="196"/>
      <c r="CL751" s="196"/>
      <c r="CM751" s="196"/>
      <c r="CN751" s="196"/>
      <c r="CO751" s="196"/>
      <c r="CP751" s="196"/>
      <c r="CQ751" s="196"/>
      <c r="CR751" s="196"/>
      <c r="CS751" s="196"/>
      <c r="CT751" s="196"/>
      <c r="CU751" s="196"/>
      <c r="CV751" s="196"/>
      <c r="CW751" s="196"/>
      <c r="CX751" s="196"/>
      <c r="CY751" s="196"/>
      <c r="CZ751" s="196"/>
      <c r="DA751" s="196"/>
      <c r="DB751" s="196"/>
      <c r="DC751" s="196"/>
      <c r="DD751" s="196"/>
      <c r="DE751" s="196"/>
      <c r="DF751" s="196"/>
      <c r="DG751" s="196"/>
      <c r="DH751" s="196"/>
      <c r="DI751" s="196"/>
    </row>
    <row r="752" spans="1:121"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  <c r="U752" s="196"/>
      <c r="V752" s="196"/>
      <c r="W752" s="196"/>
      <c r="X752" s="196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196"/>
      <c r="BN752" s="196"/>
      <c r="BO752" s="196"/>
      <c r="BP752" s="196"/>
      <c r="BQ752" s="196"/>
      <c r="BR752" s="196"/>
      <c r="BS752" s="196"/>
      <c r="BT752" s="196"/>
      <c r="BU752" s="196"/>
      <c r="BV752" s="196"/>
      <c r="BW752" s="196"/>
      <c r="BX752" s="196"/>
      <c r="BY752" s="196"/>
      <c r="BZ752" s="196"/>
      <c r="CA752" s="196"/>
      <c r="CB752" s="196"/>
      <c r="CC752" s="196"/>
      <c r="CD752" s="196"/>
      <c r="CE752" s="196"/>
      <c r="CF752" s="196"/>
      <c r="CG752" s="196"/>
      <c r="CH752" s="196"/>
      <c r="CI752" s="196"/>
      <c r="CJ752" s="196"/>
      <c r="CK752" s="196"/>
      <c r="CL752" s="196"/>
      <c r="CM752" s="196"/>
      <c r="CN752" s="196"/>
      <c r="CO752" s="196"/>
      <c r="CP752" s="196"/>
      <c r="CQ752" s="196"/>
      <c r="CR752" s="196"/>
      <c r="CS752" s="196"/>
      <c r="CT752" s="196"/>
      <c r="CU752" s="196"/>
      <c r="CV752" s="196"/>
      <c r="CW752" s="196"/>
      <c r="CX752" s="196"/>
      <c r="CY752" s="196"/>
      <c r="CZ752" s="196"/>
      <c r="DA752" s="196"/>
      <c r="DB752" s="196"/>
      <c r="DC752" s="196"/>
      <c r="DD752" s="196"/>
      <c r="DE752" s="196"/>
      <c r="DF752" s="196"/>
      <c r="DG752" s="196"/>
      <c r="DH752" s="196"/>
      <c r="DI752" s="196"/>
    </row>
    <row r="753" spans="1:121"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  <c r="U753" s="196"/>
      <c r="V753" s="196"/>
      <c r="W753" s="196"/>
      <c r="X753" s="196"/>
      <c r="Y753" s="196"/>
      <c r="Z753" s="196"/>
      <c r="AA753" s="196"/>
      <c r="AB753" s="196"/>
      <c r="AC753" s="196"/>
      <c r="AD753" s="196"/>
      <c r="AE753" s="196"/>
      <c r="AF753" s="196"/>
      <c r="AG753" s="196"/>
      <c r="AH753" s="196"/>
      <c r="AI753" s="196"/>
      <c r="AJ753" s="196"/>
      <c r="AK753" s="196"/>
      <c r="AL753" s="196"/>
      <c r="AM753" s="196"/>
      <c r="AN753" s="196"/>
      <c r="AO753" s="196"/>
      <c r="AP753" s="196"/>
      <c r="AQ753" s="196"/>
      <c r="AR753" s="196"/>
      <c r="AS753" s="196"/>
      <c r="AT753" s="196"/>
      <c r="AU753" s="196"/>
      <c r="AV753" s="196"/>
      <c r="AW753" s="196"/>
      <c r="AX753" s="196"/>
      <c r="AY753" s="196"/>
      <c r="AZ753" s="196"/>
      <c r="BA753" s="196"/>
      <c r="BB753" s="196"/>
      <c r="BC753" s="196"/>
      <c r="BD753" s="196"/>
      <c r="BE753" s="196"/>
      <c r="BF753" s="196"/>
      <c r="BG753" s="196"/>
      <c r="BH753" s="196"/>
      <c r="BI753" s="196"/>
      <c r="BJ753" s="196"/>
      <c r="BK753" s="196"/>
      <c r="BL753" s="196"/>
      <c r="BM753" s="196"/>
      <c r="BN753" s="196"/>
      <c r="BO753" s="196"/>
      <c r="BP753" s="196"/>
      <c r="BQ753" s="196"/>
      <c r="BR753" s="196"/>
      <c r="BS753" s="196"/>
      <c r="BT753" s="196"/>
      <c r="BU753" s="196"/>
      <c r="BV753" s="196"/>
      <c r="BW753" s="196"/>
      <c r="BX753" s="196"/>
      <c r="BY753" s="196"/>
      <c r="BZ753" s="196"/>
      <c r="CA753" s="196"/>
      <c r="CB753" s="196"/>
      <c r="CC753" s="196"/>
      <c r="CD753" s="196"/>
      <c r="CE753" s="196"/>
      <c r="CF753" s="196"/>
      <c r="CG753" s="196"/>
      <c r="CH753" s="196"/>
      <c r="CI753" s="196"/>
      <c r="CJ753" s="196"/>
      <c r="CK753" s="196"/>
      <c r="CL753" s="196"/>
      <c r="CM753" s="196"/>
      <c r="CN753" s="196"/>
      <c r="CO753" s="196"/>
      <c r="CP753" s="196"/>
      <c r="CQ753" s="196"/>
      <c r="CR753" s="196"/>
      <c r="CS753" s="196"/>
      <c r="CT753" s="196"/>
      <c r="CU753" s="196"/>
      <c r="CV753" s="196"/>
      <c r="CW753" s="196"/>
      <c r="CX753" s="196"/>
      <c r="CY753" s="196"/>
      <c r="CZ753" s="196"/>
      <c r="DA753" s="196"/>
      <c r="DB753" s="196"/>
      <c r="DC753" s="196"/>
      <c r="DD753" s="196"/>
      <c r="DE753" s="196"/>
      <c r="DF753" s="196"/>
      <c r="DG753" s="196"/>
      <c r="DH753" s="196"/>
      <c r="DI753" s="196"/>
    </row>
    <row r="754" spans="1:121"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  <c r="U754" s="196"/>
      <c r="V754" s="196"/>
      <c r="W754" s="196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96"/>
      <c r="AT754" s="196"/>
      <c r="AU754" s="196"/>
      <c r="AV754" s="196"/>
      <c r="AW754" s="196"/>
      <c r="AX754" s="196"/>
      <c r="AY754" s="196"/>
      <c r="AZ754" s="196"/>
      <c r="BA754" s="196"/>
      <c r="BB754" s="196"/>
      <c r="BC754" s="196"/>
      <c r="BD754" s="196"/>
      <c r="BE754" s="196"/>
      <c r="BF754" s="196"/>
      <c r="BG754" s="196"/>
      <c r="BH754" s="196"/>
      <c r="BI754" s="196"/>
      <c r="BJ754" s="196"/>
      <c r="BK754" s="196"/>
      <c r="BL754" s="196"/>
      <c r="BM754" s="196"/>
      <c r="BN754" s="196"/>
      <c r="BO754" s="196"/>
      <c r="BP754" s="196"/>
      <c r="BQ754" s="196"/>
      <c r="BR754" s="196"/>
      <c r="BS754" s="196"/>
      <c r="BT754" s="196"/>
      <c r="BU754" s="196"/>
      <c r="BV754" s="196"/>
      <c r="BW754" s="196"/>
      <c r="BX754" s="196"/>
      <c r="BY754" s="196"/>
      <c r="BZ754" s="196"/>
      <c r="CA754" s="196"/>
      <c r="CB754" s="196"/>
      <c r="CC754" s="196"/>
      <c r="CD754" s="196"/>
      <c r="CE754" s="196"/>
      <c r="CF754" s="196"/>
      <c r="CG754" s="196"/>
      <c r="CH754" s="196"/>
      <c r="CI754" s="196"/>
      <c r="CJ754" s="196"/>
      <c r="CK754" s="196"/>
      <c r="CL754" s="196"/>
      <c r="CM754" s="196"/>
      <c r="CN754" s="196"/>
      <c r="CO754" s="196"/>
      <c r="CP754" s="196"/>
      <c r="CQ754" s="196"/>
      <c r="CR754" s="196"/>
      <c r="CS754" s="196"/>
      <c r="CT754" s="196"/>
      <c r="CU754" s="196"/>
      <c r="CV754" s="196"/>
      <c r="CW754" s="196"/>
      <c r="CX754" s="196"/>
      <c r="CY754" s="196"/>
      <c r="CZ754" s="196"/>
      <c r="DA754" s="196"/>
      <c r="DB754" s="196"/>
      <c r="DC754" s="196"/>
      <c r="DD754" s="196"/>
      <c r="DE754" s="196"/>
      <c r="DF754" s="196"/>
      <c r="DG754" s="196"/>
      <c r="DH754" s="196"/>
      <c r="DI754" s="196"/>
    </row>
    <row r="755" spans="1:121"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96"/>
      <c r="V755" s="196"/>
      <c r="W755" s="196"/>
      <c r="X755" s="196"/>
      <c r="Y755" s="196"/>
      <c r="Z755" s="196"/>
      <c r="AA755" s="196"/>
      <c r="AB755" s="196"/>
      <c r="AC755" s="196"/>
      <c r="AD755" s="196"/>
      <c r="AE755" s="196"/>
      <c r="AF755" s="196"/>
      <c r="AG755" s="196"/>
      <c r="AH755" s="196"/>
      <c r="AI755" s="196"/>
      <c r="AJ755" s="196"/>
      <c r="AK755" s="196"/>
      <c r="AL755" s="196"/>
      <c r="AM755" s="196"/>
      <c r="AN755" s="196"/>
      <c r="AO755" s="196"/>
      <c r="AP755" s="196"/>
      <c r="AQ755" s="196"/>
      <c r="AR755" s="196"/>
      <c r="AS755" s="196"/>
      <c r="AT755" s="196"/>
      <c r="AU755" s="196"/>
      <c r="AV755" s="196"/>
      <c r="AW755" s="196"/>
      <c r="AX755" s="196"/>
      <c r="AY755" s="196"/>
      <c r="AZ755" s="196"/>
      <c r="BA755" s="196"/>
      <c r="BB755" s="196"/>
      <c r="BC755" s="196"/>
      <c r="BD755" s="196"/>
      <c r="BE755" s="196"/>
      <c r="BF755" s="196"/>
      <c r="BG755" s="196"/>
      <c r="BH755" s="196"/>
      <c r="BI755" s="196"/>
      <c r="BJ755" s="196"/>
      <c r="BK755" s="196"/>
      <c r="BL755" s="196"/>
      <c r="BM755" s="196"/>
      <c r="BN755" s="196"/>
      <c r="BO755" s="196"/>
      <c r="BP755" s="196"/>
      <c r="BQ755" s="196"/>
      <c r="BR755" s="196"/>
      <c r="BS755" s="196"/>
      <c r="BT755" s="196"/>
      <c r="BU755" s="196"/>
      <c r="BV755" s="196"/>
      <c r="BW755" s="196"/>
      <c r="BX755" s="196"/>
      <c r="BY755" s="196"/>
      <c r="BZ755" s="196"/>
      <c r="CA755" s="196"/>
      <c r="CB755" s="196"/>
      <c r="CC755" s="196"/>
      <c r="CD755" s="196"/>
      <c r="CE755" s="196"/>
      <c r="CF755" s="196"/>
      <c r="CG755" s="196"/>
      <c r="CH755" s="196"/>
      <c r="CI755" s="196"/>
      <c r="CJ755" s="196"/>
      <c r="CK755" s="196"/>
      <c r="CL755" s="196"/>
      <c r="CM755" s="196"/>
      <c r="CN755" s="196"/>
      <c r="CO755" s="196"/>
      <c r="CP755" s="196"/>
      <c r="CQ755" s="196"/>
      <c r="CR755" s="196"/>
      <c r="CS755" s="196"/>
      <c r="CT755" s="196"/>
      <c r="CU755" s="196"/>
      <c r="CV755" s="196"/>
      <c r="CW755" s="196"/>
      <c r="CX755" s="196"/>
      <c r="CY755" s="196"/>
      <c r="CZ755" s="196"/>
      <c r="DA755" s="196"/>
      <c r="DB755" s="196"/>
      <c r="DC755" s="196"/>
      <c r="DD755" s="196"/>
      <c r="DE755" s="196"/>
      <c r="DF755" s="196"/>
      <c r="DG755" s="196"/>
      <c r="DH755" s="196"/>
      <c r="DI755" s="196"/>
    </row>
    <row r="756" spans="1:121"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  <c r="U756" s="196"/>
      <c r="V756" s="196"/>
      <c r="W756" s="196"/>
      <c r="X756" s="196"/>
      <c r="Y756" s="196"/>
      <c r="Z756" s="196"/>
      <c r="AA756" s="196"/>
      <c r="AB756" s="196"/>
      <c r="AC756" s="196"/>
      <c r="AD756" s="196"/>
      <c r="AE756" s="196"/>
      <c r="AF756" s="196"/>
      <c r="AG756" s="196"/>
      <c r="AH756" s="196"/>
      <c r="AI756" s="196"/>
      <c r="AJ756" s="196"/>
      <c r="AK756" s="196"/>
      <c r="AL756" s="196"/>
      <c r="AM756" s="196"/>
      <c r="AN756" s="196"/>
      <c r="AO756" s="196"/>
      <c r="AP756" s="196"/>
      <c r="AQ756" s="196"/>
      <c r="AR756" s="196"/>
      <c r="AS756" s="196"/>
      <c r="AT756" s="196"/>
      <c r="AU756" s="196"/>
      <c r="AV756" s="196"/>
      <c r="AW756" s="196"/>
      <c r="AX756" s="196"/>
      <c r="AY756" s="196"/>
      <c r="AZ756" s="196"/>
      <c r="BA756" s="196"/>
      <c r="BB756" s="196"/>
      <c r="BC756" s="196"/>
      <c r="BD756" s="196"/>
      <c r="BE756" s="196"/>
      <c r="BF756" s="196"/>
      <c r="BG756" s="196"/>
      <c r="BH756" s="196"/>
      <c r="BI756" s="196"/>
      <c r="BJ756" s="196"/>
      <c r="BK756" s="196"/>
      <c r="BL756" s="196"/>
      <c r="BM756" s="196"/>
      <c r="BN756" s="196"/>
      <c r="BO756" s="196"/>
      <c r="BP756" s="196"/>
      <c r="BQ756" s="196"/>
      <c r="BR756" s="196"/>
      <c r="BS756" s="196"/>
      <c r="BT756" s="196"/>
      <c r="BU756" s="196"/>
      <c r="BV756" s="196"/>
      <c r="BW756" s="196"/>
      <c r="BX756" s="196"/>
      <c r="BY756" s="196"/>
      <c r="BZ756" s="196"/>
      <c r="CA756" s="196"/>
      <c r="CB756" s="196"/>
      <c r="CC756" s="196"/>
      <c r="CD756" s="196"/>
      <c r="CE756" s="196"/>
      <c r="CF756" s="196"/>
      <c r="CG756" s="196"/>
      <c r="CH756" s="196"/>
      <c r="CI756" s="196"/>
      <c r="CJ756" s="196"/>
      <c r="CK756" s="196"/>
      <c r="CL756" s="196"/>
      <c r="CM756" s="196"/>
      <c r="CN756" s="196"/>
      <c r="CO756" s="196"/>
      <c r="CP756" s="196"/>
      <c r="CQ756" s="196"/>
      <c r="CR756" s="196"/>
      <c r="CS756" s="196"/>
      <c r="CT756" s="196"/>
      <c r="CU756" s="196"/>
      <c r="CV756" s="196"/>
      <c r="CW756" s="196"/>
      <c r="CX756" s="196"/>
      <c r="CY756" s="196"/>
      <c r="CZ756" s="196"/>
      <c r="DA756" s="196"/>
      <c r="DB756" s="196"/>
      <c r="DC756" s="196"/>
      <c r="DD756" s="196"/>
      <c r="DE756" s="196"/>
      <c r="DF756" s="196"/>
      <c r="DG756" s="196"/>
      <c r="DH756" s="196"/>
      <c r="DI756" s="196"/>
    </row>
    <row r="757" spans="1:121"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6"/>
      <c r="AT757" s="196"/>
      <c r="AU757" s="196"/>
      <c r="AV757" s="196"/>
      <c r="AW757" s="196"/>
      <c r="AX757" s="196"/>
      <c r="AY757" s="196"/>
      <c r="AZ757" s="196"/>
      <c r="BA757" s="196"/>
      <c r="BB757" s="196"/>
      <c r="BC757" s="196"/>
      <c r="BD757" s="196"/>
      <c r="BE757" s="196"/>
      <c r="BF757" s="196"/>
      <c r="BG757" s="196"/>
      <c r="BH757" s="196"/>
      <c r="BI757" s="196"/>
      <c r="BJ757" s="196"/>
      <c r="BK757" s="196"/>
      <c r="BL757" s="196"/>
      <c r="BM757" s="196"/>
      <c r="BN757" s="196"/>
      <c r="BO757" s="196"/>
      <c r="BP757" s="196"/>
      <c r="BQ757" s="196"/>
      <c r="BR757" s="196"/>
      <c r="BS757" s="196"/>
      <c r="BT757" s="196"/>
      <c r="BU757" s="196"/>
      <c r="BV757" s="196"/>
      <c r="BW757" s="196"/>
      <c r="BX757" s="196"/>
      <c r="BY757" s="196"/>
      <c r="BZ757" s="196"/>
      <c r="CA757" s="196"/>
      <c r="CB757" s="196"/>
      <c r="CC757" s="196"/>
      <c r="CD757" s="196"/>
      <c r="CE757" s="196"/>
      <c r="CF757" s="196"/>
      <c r="CG757" s="196"/>
      <c r="CH757" s="196"/>
      <c r="CI757" s="196"/>
      <c r="CJ757" s="196"/>
      <c r="CK757" s="196"/>
      <c r="CL757" s="196"/>
      <c r="CM757" s="196"/>
      <c r="CN757" s="196"/>
      <c r="CO757" s="196"/>
      <c r="CP757" s="196"/>
      <c r="CQ757" s="196"/>
      <c r="CR757" s="196"/>
      <c r="CS757" s="196"/>
      <c r="CT757" s="196"/>
      <c r="CU757" s="196"/>
      <c r="CV757" s="196"/>
      <c r="CW757" s="196"/>
      <c r="CX757" s="196"/>
      <c r="CY757" s="196"/>
      <c r="CZ757" s="196"/>
      <c r="DA757" s="196"/>
      <c r="DB757" s="196"/>
      <c r="DC757" s="196"/>
      <c r="DD757" s="196"/>
      <c r="DE757" s="196"/>
      <c r="DF757" s="196"/>
      <c r="DG757" s="196"/>
      <c r="DH757" s="196"/>
      <c r="DI757" s="196"/>
    </row>
    <row r="758" spans="1:121"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6"/>
      <c r="AT758" s="196"/>
      <c r="AU758" s="196"/>
      <c r="AV758" s="196"/>
      <c r="AW758" s="196"/>
      <c r="AX758" s="196"/>
      <c r="AY758" s="196"/>
      <c r="AZ758" s="196"/>
      <c r="BA758" s="196"/>
      <c r="BB758" s="196"/>
      <c r="BC758" s="196"/>
      <c r="BD758" s="196"/>
      <c r="BE758" s="196"/>
      <c r="BF758" s="196"/>
      <c r="BG758" s="196"/>
      <c r="BH758" s="196"/>
      <c r="BI758" s="196"/>
      <c r="BJ758" s="196"/>
      <c r="BK758" s="196"/>
      <c r="BL758" s="196"/>
      <c r="BM758" s="196"/>
      <c r="BN758" s="196"/>
      <c r="BO758" s="196"/>
      <c r="BP758" s="196"/>
      <c r="BQ758" s="196"/>
      <c r="BR758" s="196"/>
      <c r="BS758" s="196"/>
      <c r="BT758" s="196"/>
      <c r="BU758" s="196"/>
      <c r="BV758" s="196"/>
      <c r="BW758" s="196"/>
      <c r="BX758" s="196"/>
      <c r="BY758" s="196"/>
      <c r="BZ758" s="196"/>
      <c r="CA758" s="196"/>
      <c r="CB758" s="196"/>
      <c r="CC758" s="196"/>
      <c r="CD758" s="196"/>
      <c r="CE758" s="196"/>
      <c r="CF758" s="196"/>
      <c r="CG758" s="196"/>
      <c r="CH758" s="196"/>
      <c r="CI758" s="196"/>
      <c r="CJ758" s="196"/>
      <c r="CK758" s="196"/>
      <c r="CL758" s="196"/>
      <c r="CM758" s="196"/>
      <c r="CN758" s="196"/>
      <c r="CO758" s="196"/>
      <c r="CP758" s="196"/>
      <c r="CQ758" s="196"/>
      <c r="CR758" s="196"/>
      <c r="CS758" s="196"/>
      <c r="CT758" s="196"/>
      <c r="CU758" s="196"/>
      <c r="CV758" s="196"/>
      <c r="CW758" s="196"/>
      <c r="CX758" s="196"/>
      <c r="CY758" s="196"/>
      <c r="CZ758" s="196"/>
      <c r="DA758" s="196"/>
      <c r="DB758" s="196"/>
      <c r="DC758" s="196"/>
      <c r="DD758" s="196"/>
      <c r="DE758" s="196"/>
      <c r="DF758" s="196"/>
      <c r="DG758" s="196"/>
      <c r="DH758" s="196"/>
      <c r="DI758" s="196"/>
    </row>
    <row r="759" spans="1:121"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6"/>
      <c r="AT759" s="196"/>
      <c r="AU759" s="196"/>
      <c r="AV759" s="196"/>
      <c r="AW759" s="196"/>
      <c r="AX759" s="196"/>
      <c r="AY759" s="196"/>
      <c r="AZ759" s="196"/>
      <c r="BA759" s="196"/>
      <c r="BB759" s="196"/>
      <c r="BC759" s="196"/>
      <c r="BD759" s="196"/>
      <c r="BE759" s="196"/>
      <c r="BF759" s="196"/>
      <c r="BG759" s="196"/>
      <c r="BH759" s="196"/>
      <c r="BI759" s="196"/>
      <c r="BJ759" s="196"/>
      <c r="BK759" s="196"/>
      <c r="BL759" s="196"/>
      <c r="BM759" s="196"/>
      <c r="BN759" s="196"/>
      <c r="BO759" s="196"/>
      <c r="BP759" s="196"/>
      <c r="BQ759" s="196"/>
      <c r="BR759" s="196"/>
      <c r="BS759" s="196"/>
      <c r="BT759" s="196"/>
      <c r="BU759" s="196"/>
      <c r="BV759" s="196"/>
      <c r="BW759" s="196"/>
      <c r="BX759" s="196"/>
      <c r="BY759" s="196"/>
      <c r="BZ759" s="196"/>
      <c r="CA759" s="196"/>
      <c r="CB759" s="196"/>
      <c r="CC759" s="196"/>
      <c r="CD759" s="196"/>
      <c r="CE759" s="196"/>
      <c r="CF759" s="196"/>
      <c r="CG759" s="196"/>
      <c r="CH759" s="196"/>
      <c r="CI759" s="196"/>
      <c r="CJ759" s="196"/>
      <c r="CK759" s="196"/>
      <c r="CL759" s="196"/>
      <c r="CM759" s="196"/>
      <c r="CN759" s="196"/>
      <c r="CO759" s="196"/>
      <c r="CP759" s="196"/>
      <c r="CQ759" s="196"/>
      <c r="CR759" s="196"/>
      <c r="CS759" s="196"/>
      <c r="CT759" s="196"/>
      <c r="CU759" s="196"/>
      <c r="CV759" s="196"/>
      <c r="CW759" s="196"/>
      <c r="CX759" s="196"/>
      <c r="CY759" s="196"/>
      <c r="CZ759" s="196"/>
      <c r="DA759" s="196"/>
      <c r="DB759" s="196"/>
      <c r="DC759" s="196"/>
      <c r="DD759" s="196"/>
      <c r="DE759" s="196"/>
      <c r="DF759" s="196"/>
      <c r="DG759" s="196"/>
      <c r="DH759" s="196"/>
      <c r="DI759" s="196"/>
    </row>
    <row r="760" spans="1:121"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6"/>
      <c r="AT760" s="196"/>
      <c r="AU760" s="196"/>
      <c r="AV760" s="196"/>
      <c r="AW760" s="196"/>
      <c r="AX760" s="196"/>
      <c r="AY760" s="196"/>
      <c r="AZ760" s="196"/>
      <c r="BA760" s="196"/>
      <c r="BB760" s="196"/>
      <c r="BC760" s="196"/>
      <c r="BD760" s="196"/>
      <c r="BE760" s="196"/>
      <c r="BF760" s="196"/>
      <c r="BG760" s="196"/>
      <c r="BH760" s="196"/>
      <c r="BI760" s="196"/>
      <c r="BJ760" s="196"/>
      <c r="BK760" s="196"/>
      <c r="BL760" s="196"/>
      <c r="BM760" s="196"/>
      <c r="BN760" s="196"/>
      <c r="BO760" s="196"/>
      <c r="BP760" s="196"/>
      <c r="BQ760" s="196"/>
      <c r="BR760" s="196"/>
      <c r="BS760" s="196"/>
      <c r="BT760" s="196"/>
      <c r="BU760" s="196"/>
      <c r="BV760" s="196"/>
      <c r="BW760" s="196"/>
      <c r="BX760" s="196"/>
      <c r="BY760" s="196"/>
      <c r="BZ760" s="196"/>
      <c r="CA760" s="196"/>
      <c r="CB760" s="196"/>
      <c r="CC760" s="196"/>
      <c r="CD760" s="196"/>
      <c r="CE760" s="196"/>
      <c r="CF760" s="196"/>
      <c r="CG760" s="196"/>
      <c r="CH760" s="196"/>
      <c r="CI760" s="196"/>
      <c r="CJ760" s="196"/>
      <c r="CK760" s="196"/>
      <c r="CL760" s="196"/>
      <c r="CM760" s="196"/>
      <c r="CN760" s="196"/>
      <c r="CO760" s="196"/>
      <c r="CP760" s="196"/>
      <c r="CQ760" s="196"/>
      <c r="CR760" s="196"/>
      <c r="CS760" s="196"/>
      <c r="CT760" s="196"/>
      <c r="CU760" s="196"/>
      <c r="CV760" s="196"/>
      <c r="CW760" s="196"/>
      <c r="CX760" s="196"/>
      <c r="CY760" s="196"/>
      <c r="CZ760" s="196"/>
      <c r="DA760" s="196"/>
      <c r="DB760" s="196"/>
      <c r="DC760" s="196"/>
      <c r="DD760" s="196"/>
      <c r="DE760" s="196"/>
      <c r="DF760" s="196"/>
      <c r="DG760" s="196"/>
      <c r="DH760" s="196"/>
      <c r="DI760" s="196"/>
    </row>
    <row r="761" spans="1:121"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6"/>
      <c r="AT761" s="196"/>
      <c r="AU761" s="196"/>
      <c r="AV761" s="196"/>
      <c r="AW761" s="196"/>
      <c r="AX761" s="196"/>
      <c r="AY761" s="196"/>
      <c r="AZ761" s="196"/>
      <c r="BA761" s="196"/>
      <c r="BB761" s="196"/>
      <c r="BC761" s="196"/>
      <c r="BD761" s="196"/>
      <c r="BE761" s="196"/>
      <c r="BF761" s="196"/>
      <c r="BG761" s="196"/>
      <c r="BH761" s="196"/>
      <c r="BI761" s="196"/>
      <c r="BJ761" s="196"/>
      <c r="BK761" s="196"/>
      <c r="BL761" s="196"/>
      <c r="BM761" s="196"/>
      <c r="BN761" s="196"/>
      <c r="BO761" s="196"/>
      <c r="BP761" s="196"/>
      <c r="BQ761" s="196"/>
      <c r="BR761" s="196"/>
      <c r="BS761" s="196"/>
      <c r="BT761" s="196"/>
      <c r="BU761" s="196"/>
      <c r="BV761" s="196"/>
      <c r="BW761" s="196"/>
      <c r="BX761" s="196"/>
      <c r="BY761" s="196"/>
      <c r="BZ761" s="196"/>
      <c r="CA761" s="196"/>
      <c r="CB761" s="196"/>
      <c r="CC761" s="196"/>
      <c r="CD761" s="196"/>
      <c r="CE761" s="196"/>
      <c r="CF761" s="196"/>
      <c r="CG761" s="196"/>
      <c r="CH761" s="196"/>
      <c r="CI761" s="196"/>
      <c r="CJ761" s="196"/>
      <c r="CK761" s="196"/>
      <c r="CL761" s="196"/>
      <c r="CM761" s="196"/>
      <c r="CN761" s="196"/>
      <c r="CO761" s="196"/>
      <c r="CP761" s="196"/>
      <c r="CQ761" s="196"/>
      <c r="CR761" s="196"/>
      <c r="CS761" s="196"/>
      <c r="CT761" s="196"/>
      <c r="CU761" s="196"/>
      <c r="CV761" s="196"/>
      <c r="CW761" s="196"/>
      <c r="CX761" s="196"/>
      <c r="CY761" s="196"/>
      <c r="CZ761" s="196"/>
      <c r="DA761" s="196"/>
      <c r="DB761" s="196"/>
      <c r="DC761" s="196"/>
      <c r="DD761" s="196"/>
      <c r="DE761" s="196"/>
      <c r="DF761" s="196"/>
      <c r="DG761" s="196"/>
      <c r="DH761" s="196"/>
      <c r="DI761" s="196"/>
    </row>
    <row r="762" spans="1:121"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6"/>
      <c r="AT762" s="196"/>
      <c r="AU762" s="196"/>
      <c r="AV762" s="196"/>
      <c r="AW762" s="196"/>
      <c r="AX762" s="196"/>
      <c r="AY762" s="196"/>
      <c r="AZ762" s="196"/>
      <c r="BA762" s="196"/>
      <c r="BB762" s="196"/>
      <c r="BC762" s="196"/>
      <c r="BD762" s="196"/>
      <c r="BE762" s="196"/>
      <c r="BF762" s="196"/>
      <c r="BG762" s="196"/>
      <c r="BH762" s="196"/>
      <c r="BI762" s="196"/>
      <c r="BJ762" s="196"/>
      <c r="BK762" s="196"/>
      <c r="BL762" s="196"/>
      <c r="BM762" s="196"/>
      <c r="BN762" s="196"/>
      <c r="BO762" s="196"/>
      <c r="BP762" s="196"/>
      <c r="BQ762" s="196"/>
      <c r="BR762" s="196"/>
      <c r="BS762" s="196"/>
      <c r="BT762" s="196"/>
      <c r="BU762" s="196"/>
      <c r="BV762" s="196"/>
      <c r="BW762" s="196"/>
      <c r="BX762" s="196"/>
      <c r="BY762" s="196"/>
      <c r="BZ762" s="196"/>
      <c r="CA762" s="196"/>
      <c r="CB762" s="196"/>
      <c r="CC762" s="196"/>
      <c r="CD762" s="196"/>
      <c r="CE762" s="196"/>
      <c r="CF762" s="196"/>
      <c r="CG762" s="196"/>
      <c r="CH762" s="196"/>
      <c r="CI762" s="196"/>
      <c r="CJ762" s="196"/>
      <c r="CK762" s="196"/>
      <c r="CL762" s="196"/>
      <c r="CM762" s="196"/>
      <c r="CN762" s="196"/>
      <c r="CO762" s="196"/>
      <c r="CP762" s="196"/>
      <c r="CQ762" s="196"/>
      <c r="CR762" s="196"/>
      <c r="CS762" s="196"/>
      <c r="CT762" s="196"/>
      <c r="CU762" s="196"/>
      <c r="CV762" s="196"/>
      <c r="CW762" s="196"/>
      <c r="CX762" s="196"/>
      <c r="CY762" s="196"/>
      <c r="CZ762" s="196"/>
      <c r="DA762" s="196"/>
      <c r="DB762" s="196"/>
      <c r="DC762" s="196"/>
      <c r="DD762" s="196"/>
      <c r="DE762" s="196"/>
      <c r="DF762" s="196"/>
      <c r="DG762" s="196"/>
      <c r="DH762" s="196"/>
      <c r="DI762" s="196"/>
    </row>
    <row r="763" spans="1:121"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6"/>
      <c r="AT763" s="196"/>
      <c r="AU763" s="196"/>
      <c r="AV763" s="196"/>
      <c r="AW763" s="196"/>
      <c r="AX763" s="196"/>
      <c r="AY763" s="196"/>
      <c r="AZ763" s="196"/>
      <c r="BA763" s="196"/>
      <c r="BB763" s="196"/>
      <c r="BC763" s="196"/>
      <c r="BD763" s="196"/>
      <c r="BE763" s="196"/>
      <c r="BF763" s="196"/>
      <c r="BG763" s="196"/>
      <c r="BH763" s="196"/>
      <c r="BI763" s="196"/>
      <c r="BJ763" s="196"/>
      <c r="BK763" s="196"/>
      <c r="BL763" s="196"/>
      <c r="BM763" s="196"/>
      <c r="BN763" s="196"/>
      <c r="BO763" s="196"/>
      <c r="BP763" s="196"/>
      <c r="BQ763" s="196"/>
      <c r="BR763" s="196"/>
      <c r="BS763" s="196"/>
      <c r="BT763" s="196"/>
      <c r="BU763" s="196"/>
      <c r="BV763" s="196"/>
      <c r="BW763" s="196"/>
      <c r="BX763" s="196"/>
      <c r="BY763" s="196"/>
      <c r="BZ763" s="196"/>
      <c r="CA763" s="196"/>
      <c r="CB763" s="196"/>
      <c r="CC763" s="196"/>
      <c r="CD763" s="196"/>
      <c r="CE763" s="196"/>
      <c r="CF763" s="196"/>
      <c r="CG763" s="196"/>
      <c r="CH763" s="196"/>
      <c r="CI763" s="196"/>
      <c r="CJ763" s="196"/>
      <c r="CK763" s="196"/>
      <c r="CL763" s="196"/>
      <c r="CM763" s="196"/>
      <c r="CN763" s="196"/>
      <c r="CO763" s="196"/>
      <c r="CP763" s="196"/>
      <c r="CQ763" s="196"/>
      <c r="CR763" s="196"/>
      <c r="CS763" s="196"/>
      <c r="CT763" s="196"/>
      <c r="CU763" s="196"/>
      <c r="CV763" s="196"/>
      <c r="CW763" s="196"/>
      <c r="CX763" s="196"/>
      <c r="CY763" s="196"/>
      <c r="CZ763" s="196"/>
      <c r="DA763" s="196"/>
      <c r="DB763" s="196"/>
      <c r="DC763" s="196"/>
      <c r="DD763" s="196"/>
      <c r="DE763" s="196"/>
      <c r="DF763" s="196"/>
      <c r="DG763" s="196"/>
      <c r="DH763" s="196"/>
      <c r="DI763" s="196"/>
    </row>
    <row r="764" spans="1:121"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196"/>
      <c r="AT764" s="196"/>
      <c r="AU764" s="196"/>
      <c r="AV764" s="196"/>
      <c r="AW764" s="196"/>
      <c r="AX764" s="196"/>
      <c r="AY764" s="196"/>
      <c r="AZ764" s="196"/>
      <c r="BA764" s="196"/>
      <c r="BB764" s="196"/>
      <c r="BC764" s="196"/>
      <c r="BD764" s="196"/>
      <c r="BE764" s="196"/>
      <c r="BF764" s="196"/>
      <c r="BG764" s="196"/>
      <c r="BH764" s="196"/>
      <c r="BI764" s="196"/>
      <c r="BJ764" s="196"/>
      <c r="BK764" s="196"/>
      <c r="BL764" s="196"/>
      <c r="BM764" s="196"/>
      <c r="BN764" s="196"/>
      <c r="BO764" s="196"/>
      <c r="BP764" s="196"/>
      <c r="BQ764" s="196"/>
      <c r="BR764" s="196"/>
      <c r="BS764" s="196"/>
      <c r="BT764" s="196"/>
      <c r="BU764" s="196"/>
      <c r="BV764" s="196"/>
      <c r="BW764" s="196"/>
      <c r="BX764" s="196"/>
      <c r="BY764" s="196"/>
      <c r="BZ764" s="196"/>
      <c r="CA764" s="196"/>
      <c r="CB764" s="196"/>
      <c r="CC764" s="196"/>
      <c r="CD764" s="196"/>
      <c r="CE764" s="196"/>
      <c r="CF764" s="196"/>
      <c r="CG764" s="196"/>
      <c r="CH764" s="196"/>
      <c r="CI764" s="196"/>
      <c r="CJ764" s="196"/>
      <c r="CK764" s="196"/>
      <c r="CL764" s="196"/>
      <c r="CM764" s="196"/>
      <c r="CN764" s="196"/>
      <c r="CO764" s="196"/>
      <c r="CP764" s="196"/>
      <c r="CQ764" s="196"/>
      <c r="CR764" s="196"/>
      <c r="CS764" s="196"/>
      <c r="CT764" s="196"/>
      <c r="CU764" s="196"/>
      <c r="CV764" s="196"/>
      <c r="CW764" s="196"/>
      <c r="CX764" s="196"/>
      <c r="CY764" s="196"/>
      <c r="CZ764" s="196"/>
      <c r="DA764" s="196"/>
      <c r="DB764" s="196"/>
      <c r="DC764" s="196"/>
      <c r="DD764" s="196"/>
      <c r="DE764" s="196"/>
      <c r="DF764" s="196"/>
      <c r="DG764" s="196"/>
      <c r="DH764" s="196"/>
      <c r="DI764" s="196"/>
    </row>
    <row r="765" spans="1:121"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196"/>
      <c r="AT765" s="196"/>
      <c r="AU765" s="196"/>
      <c r="AV765" s="196"/>
      <c r="AW765" s="196"/>
      <c r="AX765" s="196"/>
      <c r="AY765" s="196"/>
      <c r="AZ765" s="196"/>
      <c r="BA765" s="196"/>
      <c r="BB765" s="196"/>
      <c r="BC765" s="196"/>
      <c r="BD765" s="196"/>
      <c r="BE765" s="196"/>
      <c r="BF765" s="196"/>
      <c r="BG765" s="196"/>
      <c r="BH765" s="196"/>
      <c r="BI765" s="196"/>
      <c r="BJ765" s="196"/>
      <c r="BK765" s="196"/>
      <c r="BL765" s="196"/>
      <c r="BM765" s="196"/>
      <c r="BN765" s="196"/>
      <c r="BO765" s="196"/>
      <c r="BP765" s="196"/>
      <c r="BQ765" s="196"/>
      <c r="BR765" s="196"/>
      <c r="BS765" s="196"/>
      <c r="BT765" s="196"/>
      <c r="BU765" s="196"/>
      <c r="BV765" s="196"/>
      <c r="BW765" s="196"/>
      <c r="BX765" s="196"/>
      <c r="BY765" s="196"/>
      <c r="BZ765" s="196"/>
      <c r="CA765" s="196"/>
      <c r="CB765" s="196"/>
      <c r="CC765" s="196"/>
      <c r="CD765" s="196"/>
      <c r="CE765" s="196"/>
      <c r="CF765" s="196"/>
      <c r="CG765" s="196"/>
      <c r="CH765" s="196"/>
      <c r="CI765" s="196"/>
      <c r="CJ765" s="196"/>
      <c r="CK765" s="196"/>
      <c r="CL765" s="196"/>
      <c r="CM765" s="196"/>
      <c r="CN765" s="196"/>
      <c r="CO765" s="196"/>
      <c r="CP765" s="196"/>
      <c r="CQ765" s="196"/>
      <c r="CR765" s="196"/>
      <c r="CS765" s="196"/>
      <c r="CT765" s="196"/>
      <c r="CU765" s="196"/>
      <c r="CV765" s="196"/>
      <c r="CW765" s="196"/>
      <c r="CX765" s="196"/>
      <c r="CY765" s="196"/>
      <c r="CZ765" s="196"/>
      <c r="DA765" s="196"/>
      <c r="DB765" s="196"/>
      <c r="DC765" s="196"/>
      <c r="DD765" s="196"/>
      <c r="DE765" s="196"/>
      <c r="DF765" s="196"/>
      <c r="DG765" s="196"/>
      <c r="DH765" s="196"/>
      <c r="DI765" s="196"/>
    </row>
    <row r="766" spans="1:121"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196"/>
      <c r="AT766" s="196"/>
      <c r="AU766" s="196"/>
      <c r="AV766" s="196"/>
      <c r="AW766" s="196"/>
      <c r="AX766" s="196"/>
      <c r="AY766" s="196"/>
      <c r="AZ766" s="196"/>
      <c r="BA766" s="196"/>
      <c r="BB766" s="196"/>
      <c r="BC766" s="196"/>
      <c r="BD766" s="196"/>
      <c r="BE766" s="196"/>
      <c r="BF766" s="196"/>
      <c r="BG766" s="196"/>
      <c r="BH766" s="196"/>
      <c r="BI766" s="196"/>
      <c r="BJ766" s="196"/>
      <c r="BK766" s="196"/>
      <c r="BL766" s="196"/>
      <c r="BM766" s="196"/>
      <c r="BN766" s="196"/>
      <c r="BO766" s="196"/>
      <c r="BP766" s="196"/>
      <c r="BQ766" s="196"/>
      <c r="BR766" s="196"/>
      <c r="BS766" s="196"/>
      <c r="BT766" s="196"/>
      <c r="BU766" s="196"/>
      <c r="BV766" s="196"/>
      <c r="BW766" s="196"/>
      <c r="BX766" s="196"/>
      <c r="BY766" s="196"/>
      <c r="BZ766" s="196"/>
      <c r="CA766" s="196"/>
      <c r="CB766" s="196"/>
      <c r="CC766" s="196"/>
      <c r="CD766" s="196"/>
      <c r="CE766" s="196"/>
      <c r="CF766" s="196"/>
      <c r="CG766" s="196"/>
      <c r="CH766" s="196"/>
      <c r="CI766" s="196"/>
      <c r="CJ766" s="196"/>
      <c r="CK766" s="196"/>
      <c r="CL766" s="196"/>
      <c r="CM766" s="196"/>
      <c r="CN766" s="196"/>
      <c r="CO766" s="196"/>
      <c r="CP766" s="196"/>
      <c r="CQ766" s="196"/>
      <c r="CR766" s="196"/>
      <c r="CS766" s="196"/>
      <c r="CT766" s="196"/>
      <c r="CU766" s="196"/>
      <c r="CV766" s="196"/>
      <c r="CW766" s="196"/>
      <c r="CX766" s="196"/>
      <c r="CY766" s="196"/>
      <c r="CZ766" s="196"/>
      <c r="DA766" s="196"/>
      <c r="DB766" s="196"/>
      <c r="DC766" s="196"/>
      <c r="DD766" s="196"/>
      <c r="DE766" s="196"/>
      <c r="DF766" s="196"/>
      <c r="DG766" s="196"/>
      <c r="DH766" s="196"/>
      <c r="DI766" s="196"/>
    </row>
    <row r="767" spans="1:121"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6"/>
      <c r="AT767" s="196"/>
      <c r="AU767" s="196"/>
      <c r="AV767" s="196"/>
      <c r="AW767" s="196"/>
      <c r="AX767" s="196"/>
      <c r="AY767" s="196"/>
      <c r="AZ767" s="196"/>
      <c r="BA767" s="196"/>
      <c r="BB767" s="196"/>
      <c r="BC767" s="196"/>
      <c r="BD767" s="196"/>
      <c r="BE767" s="196"/>
      <c r="BF767" s="196"/>
      <c r="BG767" s="196"/>
      <c r="BH767" s="196"/>
      <c r="BI767" s="196"/>
      <c r="BJ767" s="196"/>
      <c r="BK767" s="196"/>
      <c r="BL767" s="196"/>
      <c r="BM767" s="196"/>
      <c r="BN767" s="196"/>
      <c r="BO767" s="196"/>
      <c r="BP767" s="196"/>
      <c r="BQ767" s="196"/>
      <c r="BR767" s="196"/>
      <c r="BS767" s="196"/>
      <c r="BT767" s="196"/>
      <c r="BU767" s="196"/>
      <c r="BV767" s="196"/>
      <c r="BW767" s="196"/>
      <c r="BX767" s="196"/>
      <c r="BY767" s="196"/>
      <c r="BZ767" s="196"/>
      <c r="CA767" s="196"/>
      <c r="CB767" s="196"/>
      <c r="CC767" s="196"/>
      <c r="CD767" s="196"/>
      <c r="CE767" s="196"/>
      <c r="CF767" s="196"/>
      <c r="CG767" s="196"/>
      <c r="CH767" s="196"/>
      <c r="CI767" s="196"/>
      <c r="CJ767" s="196"/>
      <c r="CK767" s="196"/>
      <c r="CL767" s="196"/>
      <c r="CM767" s="196"/>
      <c r="CN767" s="196"/>
      <c r="CO767" s="196"/>
      <c r="CP767" s="196"/>
      <c r="CQ767" s="196"/>
      <c r="CR767" s="196"/>
      <c r="CS767" s="196"/>
      <c r="CT767" s="196"/>
      <c r="CU767" s="196"/>
      <c r="CV767" s="196"/>
      <c r="CW767" s="196"/>
      <c r="CX767" s="196"/>
      <c r="CY767" s="196"/>
      <c r="CZ767" s="196"/>
      <c r="DA767" s="196"/>
      <c r="DB767" s="196"/>
      <c r="DC767" s="196"/>
      <c r="DD767" s="196"/>
      <c r="DE767" s="196"/>
      <c r="DF767" s="196"/>
      <c r="DG767" s="196"/>
      <c r="DH767" s="196"/>
      <c r="DI767" s="196"/>
    </row>
    <row r="768" spans="1:121"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6"/>
      <c r="AT768" s="196"/>
      <c r="AU768" s="196"/>
      <c r="AV768" s="196"/>
      <c r="AW768" s="196"/>
      <c r="AX768" s="196"/>
      <c r="AY768" s="196"/>
      <c r="AZ768" s="196"/>
      <c r="BA768" s="196"/>
      <c r="BB768" s="196"/>
      <c r="BC768" s="196"/>
      <c r="BD768" s="196"/>
      <c r="BE768" s="196"/>
      <c r="BF768" s="196"/>
      <c r="BG768" s="196"/>
      <c r="BH768" s="196"/>
      <c r="BI768" s="196"/>
      <c r="BJ768" s="196"/>
      <c r="BK768" s="196"/>
      <c r="BL768" s="196"/>
      <c r="BM768" s="196"/>
      <c r="BN768" s="196"/>
      <c r="BO768" s="196"/>
      <c r="BP768" s="196"/>
      <c r="BQ768" s="196"/>
      <c r="BR768" s="196"/>
      <c r="BS768" s="196"/>
      <c r="BT768" s="196"/>
      <c r="BU768" s="196"/>
      <c r="BV768" s="196"/>
      <c r="BW768" s="196"/>
      <c r="BX768" s="196"/>
      <c r="BY768" s="196"/>
      <c r="BZ768" s="196"/>
      <c r="CA768" s="196"/>
      <c r="CB768" s="196"/>
      <c r="CC768" s="196"/>
      <c r="CD768" s="196"/>
      <c r="CE768" s="196"/>
      <c r="CF768" s="196"/>
      <c r="CG768" s="196"/>
      <c r="CH768" s="196"/>
      <c r="CI768" s="196"/>
      <c r="CJ768" s="196"/>
      <c r="CK768" s="196"/>
      <c r="CL768" s="196"/>
      <c r="CM768" s="196"/>
      <c r="CN768" s="196"/>
      <c r="CO768" s="196"/>
      <c r="CP768" s="196"/>
      <c r="CQ768" s="196"/>
      <c r="CR768" s="196"/>
      <c r="CS768" s="196"/>
      <c r="CT768" s="196"/>
      <c r="CU768" s="196"/>
      <c r="CV768" s="196"/>
      <c r="CW768" s="196"/>
      <c r="CX768" s="196"/>
      <c r="CY768" s="196"/>
      <c r="CZ768" s="196"/>
      <c r="DA768" s="196"/>
      <c r="DB768" s="196"/>
      <c r="DC768" s="196"/>
      <c r="DD768" s="196"/>
      <c r="DE768" s="196"/>
      <c r="DF768" s="196"/>
      <c r="DG768" s="196"/>
      <c r="DH768" s="196"/>
      <c r="DI768" s="196"/>
    </row>
    <row r="769" spans="1:121"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6"/>
      <c r="AT769" s="196"/>
      <c r="AU769" s="196"/>
      <c r="AV769" s="196"/>
      <c r="AW769" s="196"/>
      <c r="AX769" s="196"/>
      <c r="AY769" s="196"/>
      <c r="AZ769" s="196"/>
      <c r="BA769" s="196"/>
      <c r="BB769" s="196"/>
      <c r="BC769" s="196"/>
      <c r="BD769" s="196"/>
      <c r="BE769" s="196"/>
      <c r="BF769" s="196"/>
      <c r="BG769" s="196"/>
      <c r="BH769" s="196"/>
      <c r="BI769" s="196"/>
      <c r="BJ769" s="196"/>
      <c r="BK769" s="196"/>
      <c r="BL769" s="196"/>
      <c r="BM769" s="196"/>
      <c r="BN769" s="196"/>
      <c r="BO769" s="196"/>
      <c r="BP769" s="196"/>
      <c r="BQ769" s="196"/>
      <c r="BR769" s="196"/>
      <c r="BS769" s="196"/>
      <c r="BT769" s="196"/>
      <c r="BU769" s="196"/>
      <c r="BV769" s="196"/>
      <c r="BW769" s="196"/>
      <c r="BX769" s="196"/>
      <c r="BY769" s="196"/>
      <c r="BZ769" s="196"/>
      <c r="CA769" s="196"/>
      <c r="CB769" s="196"/>
      <c r="CC769" s="196"/>
      <c r="CD769" s="196"/>
      <c r="CE769" s="196"/>
      <c r="CF769" s="196"/>
      <c r="CG769" s="196"/>
      <c r="CH769" s="196"/>
      <c r="CI769" s="196"/>
      <c r="CJ769" s="196"/>
      <c r="CK769" s="196"/>
      <c r="CL769" s="196"/>
      <c r="CM769" s="196"/>
      <c r="CN769" s="196"/>
      <c r="CO769" s="196"/>
      <c r="CP769" s="196"/>
      <c r="CQ769" s="196"/>
      <c r="CR769" s="196"/>
      <c r="CS769" s="196"/>
      <c r="CT769" s="196"/>
      <c r="CU769" s="196"/>
      <c r="CV769" s="196"/>
      <c r="CW769" s="196"/>
      <c r="CX769" s="196"/>
      <c r="CY769" s="196"/>
      <c r="CZ769" s="196"/>
      <c r="DA769" s="196"/>
      <c r="DB769" s="196"/>
      <c r="DC769" s="196"/>
      <c r="DD769" s="196"/>
      <c r="DE769" s="196"/>
      <c r="DF769" s="196"/>
      <c r="DG769" s="196"/>
      <c r="DH769" s="196"/>
      <c r="DI769" s="196"/>
    </row>
    <row r="770" spans="1:121"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6"/>
      <c r="AT770" s="196"/>
      <c r="AU770" s="196"/>
      <c r="AV770" s="196"/>
      <c r="AW770" s="196"/>
      <c r="AX770" s="196"/>
      <c r="AY770" s="196"/>
      <c r="AZ770" s="196"/>
      <c r="BA770" s="196"/>
      <c r="BB770" s="196"/>
      <c r="BC770" s="196"/>
      <c r="BD770" s="196"/>
      <c r="BE770" s="196"/>
      <c r="BF770" s="196"/>
      <c r="BG770" s="196"/>
      <c r="BH770" s="196"/>
      <c r="BI770" s="196"/>
      <c r="BJ770" s="196"/>
      <c r="BK770" s="196"/>
      <c r="BL770" s="196"/>
      <c r="BM770" s="196"/>
      <c r="BN770" s="196"/>
      <c r="BO770" s="196"/>
      <c r="BP770" s="196"/>
      <c r="BQ770" s="196"/>
      <c r="BR770" s="196"/>
      <c r="BS770" s="196"/>
      <c r="BT770" s="196"/>
      <c r="BU770" s="196"/>
      <c r="BV770" s="196"/>
      <c r="BW770" s="196"/>
      <c r="BX770" s="196"/>
      <c r="BY770" s="196"/>
      <c r="BZ770" s="196"/>
      <c r="CA770" s="196"/>
      <c r="CB770" s="196"/>
      <c r="CC770" s="196"/>
      <c r="CD770" s="196"/>
      <c r="CE770" s="196"/>
      <c r="CF770" s="196"/>
      <c r="CG770" s="196"/>
      <c r="CH770" s="196"/>
      <c r="CI770" s="196"/>
      <c r="CJ770" s="196"/>
      <c r="CK770" s="196"/>
      <c r="CL770" s="196"/>
      <c r="CM770" s="196"/>
      <c r="CN770" s="196"/>
      <c r="CO770" s="196"/>
      <c r="CP770" s="196"/>
      <c r="CQ770" s="196"/>
      <c r="CR770" s="196"/>
      <c r="CS770" s="196"/>
      <c r="CT770" s="196"/>
      <c r="CU770" s="196"/>
      <c r="CV770" s="196"/>
      <c r="CW770" s="196"/>
      <c r="CX770" s="196"/>
      <c r="CY770" s="196"/>
      <c r="CZ770" s="196"/>
      <c r="DA770" s="196"/>
      <c r="DB770" s="196"/>
      <c r="DC770" s="196"/>
      <c r="DD770" s="196"/>
      <c r="DE770" s="196"/>
      <c r="DF770" s="196"/>
      <c r="DG770" s="196"/>
      <c r="DH770" s="196"/>
      <c r="DI770" s="196"/>
    </row>
    <row r="771" spans="1:121"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6"/>
      <c r="AT771" s="196"/>
      <c r="AU771" s="196"/>
      <c r="AV771" s="196"/>
      <c r="AW771" s="196"/>
      <c r="AX771" s="196"/>
      <c r="AY771" s="196"/>
      <c r="AZ771" s="196"/>
      <c r="BA771" s="196"/>
      <c r="BB771" s="196"/>
      <c r="BC771" s="196"/>
      <c r="BD771" s="196"/>
      <c r="BE771" s="196"/>
      <c r="BF771" s="196"/>
      <c r="BG771" s="196"/>
      <c r="BH771" s="196"/>
      <c r="BI771" s="196"/>
      <c r="BJ771" s="196"/>
      <c r="BK771" s="196"/>
      <c r="BL771" s="196"/>
      <c r="BM771" s="196"/>
      <c r="BN771" s="196"/>
      <c r="BO771" s="196"/>
      <c r="BP771" s="196"/>
      <c r="BQ771" s="196"/>
      <c r="BR771" s="196"/>
      <c r="BS771" s="196"/>
      <c r="BT771" s="196"/>
      <c r="BU771" s="196"/>
      <c r="BV771" s="196"/>
      <c r="BW771" s="196"/>
      <c r="BX771" s="196"/>
      <c r="BY771" s="196"/>
      <c r="BZ771" s="196"/>
      <c r="CA771" s="196"/>
      <c r="CB771" s="196"/>
      <c r="CC771" s="196"/>
      <c r="CD771" s="196"/>
      <c r="CE771" s="196"/>
      <c r="CF771" s="196"/>
      <c r="CG771" s="196"/>
      <c r="CH771" s="196"/>
      <c r="CI771" s="196"/>
      <c r="CJ771" s="196"/>
      <c r="CK771" s="196"/>
      <c r="CL771" s="196"/>
      <c r="CM771" s="196"/>
      <c r="CN771" s="196"/>
      <c r="CO771" s="196"/>
      <c r="CP771" s="196"/>
      <c r="CQ771" s="196"/>
      <c r="CR771" s="196"/>
      <c r="CS771" s="196"/>
      <c r="CT771" s="196"/>
      <c r="CU771" s="196"/>
      <c r="CV771" s="196"/>
      <c r="CW771" s="196"/>
      <c r="CX771" s="196"/>
      <c r="CY771" s="196"/>
      <c r="CZ771" s="196"/>
      <c r="DA771" s="196"/>
      <c r="DB771" s="196"/>
      <c r="DC771" s="196"/>
      <c r="DD771" s="196"/>
      <c r="DE771" s="196"/>
      <c r="DF771" s="196"/>
      <c r="DG771" s="196"/>
      <c r="DH771" s="196"/>
      <c r="DI771" s="196"/>
    </row>
    <row r="772" spans="1:121"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196"/>
      <c r="AT772" s="196"/>
      <c r="AU772" s="196"/>
      <c r="AV772" s="196"/>
      <c r="AW772" s="196"/>
      <c r="AX772" s="196"/>
      <c r="AY772" s="196"/>
      <c r="AZ772" s="196"/>
      <c r="BA772" s="196"/>
      <c r="BB772" s="196"/>
      <c r="BC772" s="196"/>
      <c r="BD772" s="196"/>
      <c r="BE772" s="196"/>
      <c r="BF772" s="196"/>
      <c r="BG772" s="196"/>
      <c r="BH772" s="196"/>
      <c r="BI772" s="196"/>
      <c r="BJ772" s="196"/>
      <c r="BK772" s="196"/>
      <c r="BL772" s="196"/>
      <c r="BM772" s="196"/>
      <c r="BN772" s="196"/>
      <c r="BO772" s="196"/>
      <c r="BP772" s="196"/>
      <c r="BQ772" s="196"/>
      <c r="BR772" s="196"/>
      <c r="BS772" s="196"/>
      <c r="BT772" s="196"/>
      <c r="BU772" s="196"/>
      <c r="BV772" s="196"/>
      <c r="BW772" s="196"/>
      <c r="BX772" s="196"/>
      <c r="BY772" s="196"/>
      <c r="BZ772" s="196"/>
      <c r="CA772" s="196"/>
      <c r="CB772" s="196"/>
      <c r="CC772" s="196"/>
      <c r="CD772" s="196"/>
      <c r="CE772" s="196"/>
      <c r="CF772" s="196"/>
      <c r="CG772" s="196"/>
      <c r="CH772" s="196"/>
      <c r="CI772" s="196"/>
      <c r="CJ772" s="196"/>
      <c r="CK772" s="196"/>
      <c r="CL772" s="196"/>
      <c r="CM772" s="196"/>
      <c r="CN772" s="196"/>
      <c r="CO772" s="196"/>
      <c r="CP772" s="196"/>
      <c r="CQ772" s="196"/>
      <c r="CR772" s="196"/>
      <c r="CS772" s="196"/>
      <c r="CT772" s="196"/>
      <c r="CU772" s="196"/>
      <c r="CV772" s="196"/>
      <c r="CW772" s="196"/>
      <c r="CX772" s="196"/>
      <c r="CY772" s="196"/>
      <c r="CZ772" s="196"/>
      <c r="DA772" s="196"/>
      <c r="DB772" s="196"/>
      <c r="DC772" s="196"/>
      <c r="DD772" s="196"/>
      <c r="DE772" s="196"/>
      <c r="DF772" s="196"/>
      <c r="DG772" s="196"/>
      <c r="DH772" s="196"/>
      <c r="DI772" s="196"/>
    </row>
    <row r="773" spans="1:121"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196"/>
      <c r="AT773" s="196"/>
      <c r="AU773" s="196"/>
      <c r="AV773" s="196"/>
      <c r="AW773" s="196"/>
      <c r="AX773" s="196"/>
      <c r="AY773" s="196"/>
      <c r="AZ773" s="196"/>
      <c r="BA773" s="196"/>
      <c r="BB773" s="196"/>
      <c r="BC773" s="196"/>
      <c r="BD773" s="196"/>
      <c r="BE773" s="196"/>
      <c r="BF773" s="196"/>
      <c r="BG773" s="196"/>
      <c r="BH773" s="196"/>
      <c r="BI773" s="196"/>
      <c r="BJ773" s="196"/>
      <c r="BK773" s="196"/>
      <c r="BL773" s="196"/>
      <c r="BM773" s="196"/>
      <c r="BN773" s="196"/>
      <c r="BO773" s="196"/>
      <c r="BP773" s="196"/>
      <c r="BQ773" s="196"/>
      <c r="BR773" s="196"/>
      <c r="BS773" s="196"/>
      <c r="BT773" s="196"/>
      <c r="BU773" s="196"/>
      <c r="BV773" s="196"/>
      <c r="BW773" s="196"/>
      <c r="BX773" s="196"/>
      <c r="BY773" s="196"/>
      <c r="BZ773" s="196"/>
      <c r="CA773" s="196"/>
      <c r="CB773" s="196"/>
      <c r="CC773" s="196"/>
      <c r="CD773" s="196"/>
      <c r="CE773" s="196"/>
      <c r="CF773" s="196"/>
      <c r="CG773" s="196"/>
      <c r="CH773" s="196"/>
      <c r="CI773" s="196"/>
      <c r="CJ773" s="196"/>
      <c r="CK773" s="196"/>
      <c r="CL773" s="196"/>
      <c r="CM773" s="196"/>
      <c r="CN773" s="196"/>
      <c r="CO773" s="196"/>
      <c r="CP773" s="196"/>
      <c r="CQ773" s="196"/>
      <c r="CR773" s="196"/>
      <c r="CS773" s="196"/>
      <c r="CT773" s="196"/>
      <c r="CU773" s="196"/>
      <c r="CV773" s="196"/>
      <c r="CW773" s="196"/>
      <c r="CX773" s="196"/>
      <c r="CY773" s="196"/>
      <c r="CZ773" s="196"/>
      <c r="DA773" s="196"/>
      <c r="DB773" s="196"/>
      <c r="DC773" s="196"/>
      <c r="DD773" s="196"/>
      <c r="DE773" s="196"/>
      <c r="DF773" s="196"/>
      <c r="DG773" s="196"/>
      <c r="DH773" s="196"/>
      <c r="DI773" s="196"/>
    </row>
    <row r="774" spans="1:121"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196"/>
      <c r="AT774" s="196"/>
      <c r="AU774" s="196"/>
      <c r="AV774" s="196"/>
      <c r="AW774" s="196"/>
      <c r="AX774" s="196"/>
      <c r="AY774" s="196"/>
      <c r="AZ774" s="196"/>
      <c r="BA774" s="196"/>
      <c r="BB774" s="196"/>
      <c r="BC774" s="196"/>
      <c r="BD774" s="196"/>
      <c r="BE774" s="196"/>
      <c r="BF774" s="196"/>
      <c r="BG774" s="196"/>
      <c r="BH774" s="196"/>
      <c r="BI774" s="196"/>
      <c r="BJ774" s="196"/>
      <c r="BK774" s="196"/>
      <c r="BL774" s="196"/>
      <c r="BM774" s="196"/>
      <c r="BN774" s="196"/>
      <c r="BO774" s="196"/>
      <c r="BP774" s="196"/>
      <c r="BQ774" s="196"/>
      <c r="BR774" s="196"/>
      <c r="BS774" s="196"/>
      <c r="BT774" s="196"/>
      <c r="BU774" s="196"/>
      <c r="BV774" s="196"/>
      <c r="BW774" s="196"/>
      <c r="BX774" s="196"/>
      <c r="BY774" s="196"/>
      <c r="BZ774" s="196"/>
      <c r="CA774" s="196"/>
      <c r="CB774" s="196"/>
      <c r="CC774" s="196"/>
      <c r="CD774" s="196"/>
      <c r="CE774" s="196"/>
      <c r="CF774" s="196"/>
      <c r="CG774" s="196"/>
      <c r="CH774" s="196"/>
      <c r="CI774" s="196"/>
      <c r="CJ774" s="196"/>
      <c r="CK774" s="196"/>
      <c r="CL774" s="196"/>
      <c r="CM774" s="196"/>
      <c r="CN774" s="196"/>
      <c r="CO774" s="196"/>
      <c r="CP774" s="196"/>
      <c r="CQ774" s="196"/>
      <c r="CR774" s="196"/>
      <c r="CS774" s="196"/>
      <c r="CT774" s="196"/>
      <c r="CU774" s="196"/>
      <c r="CV774" s="196"/>
      <c r="CW774" s="196"/>
      <c r="CX774" s="196"/>
      <c r="CY774" s="196"/>
      <c r="CZ774" s="196"/>
      <c r="DA774" s="196"/>
      <c r="DB774" s="196"/>
      <c r="DC774" s="196"/>
      <c r="DD774" s="196"/>
      <c r="DE774" s="196"/>
      <c r="DF774" s="196"/>
      <c r="DG774" s="196"/>
      <c r="DH774" s="196"/>
      <c r="DI774" s="196"/>
    </row>
    <row r="775" spans="1:121"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196"/>
      <c r="AT775" s="196"/>
      <c r="AU775" s="196"/>
      <c r="AV775" s="196"/>
      <c r="AW775" s="196"/>
      <c r="AX775" s="196"/>
      <c r="AY775" s="196"/>
      <c r="AZ775" s="196"/>
      <c r="BA775" s="196"/>
      <c r="BB775" s="196"/>
      <c r="BC775" s="196"/>
      <c r="BD775" s="196"/>
      <c r="BE775" s="196"/>
      <c r="BF775" s="196"/>
      <c r="BG775" s="196"/>
      <c r="BH775" s="196"/>
      <c r="BI775" s="196"/>
      <c r="BJ775" s="196"/>
      <c r="BK775" s="196"/>
      <c r="BL775" s="196"/>
      <c r="BM775" s="196"/>
      <c r="BN775" s="196"/>
      <c r="BO775" s="196"/>
      <c r="BP775" s="196"/>
      <c r="BQ775" s="196"/>
      <c r="BR775" s="196"/>
      <c r="BS775" s="196"/>
      <c r="BT775" s="196"/>
      <c r="BU775" s="196"/>
      <c r="BV775" s="196"/>
      <c r="BW775" s="196"/>
      <c r="BX775" s="196"/>
      <c r="BY775" s="196"/>
      <c r="BZ775" s="196"/>
      <c r="CA775" s="196"/>
      <c r="CB775" s="196"/>
      <c r="CC775" s="196"/>
      <c r="CD775" s="196"/>
      <c r="CE775" s="196"/>
      <c r="CF775" s="196"/>
      <c r="CG775" s="196"/>
      <c r="CH775" s="196"/>
      <c r="CI775" s="196"/>
      <c r="CJ775" s="196"/>
      <c r="CK775" s="196"/>
      <c r="CL775" s="196"/>
      <c r="CM775" s="196"/>
      <c r="CN775" s="196"/>
      <c r="CO775" s="196"/>
      <c r="CP775" s="196"/>
      <c r="CQ775" s="196"/>
      <c r="CR775" s="196"/>
      <c r="CS775" s="196"/>
      <c r="CT775" s="196"/>
      <c r="CU775" s="196"/>
      <c r="CV775" s="196"/>
      <c r="CW775" s="196"/>
      <c r="CX775" s="196"/>
      <c r="CY775" s="196"/>
      <c r="CZ775" s="196"/>
      <c r="DA775" s="196"/>
      <c r="DB775" s="196"/>
      <c r="DC775" s="196"/>
      <c r="DD775" s="196"/>
      <c r="DE775" s="196"/>
      <c r="DF775" s="196"/>
      <c r="DG775" s="196"/>
      <c r="DH775" s="196"/>
      <c r="DI775" s="196"/>
    </row>
    <row r="776" spans="1:121"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196"/>
      <c r="AT776" s="196"/>
      <c r="AU776" s="196"/>
      <c r="AV776" s="196"/>
      <c r="AW776" s="196"/>
      <c r="AX776" s="196"/>
      <c r="AY776" s="196"/>
      <c r="AZ776" s="196"/>
      <c r="BA776" s="196"/>
      <c r="BB776" s="196"/>
      <c r="BC776" s="196"/>
      <c r="BD776" s="196"/>
      <c r="BE776" s="196"/>
      <c r="BF776" s="196"/>
      <c r="BG776" s="196"/>
      <c r="BH776" s="196"/>
      <c r="BI776" s="196"/>
      <c r="BJ776" s="196"/>
      <c r="BK776" s="196"/>
      <c r="BL776" s="196"/>
      <c r="BM776" s="196"/>
      <c r="BN776" s="196"/>
      <c r="BO776" s="196"/>
      <c r="BP776" s="196"/>
      <c r="BQ776" s="196"/>
      <c r="BR776" s="196"/>
      <c r="BS776" s="196"/>
      <c r="BT776" s="196"/>
      <c r="BU776" s="196"/>
      <c r="BV776" s="196"/>
      <c r="BW776" s="196"/>
      <c r="BX776" s="196"/>
      <c r="BY776" s="196"/>
      <c r="BZ776" s="196"/>
      <c r="CA776" s="196"/>
      <c r="CB776" s="196"/>
      <c r="CC776" s="196"/>
      <c r="CD776" s="196"/>
      <c r="CE776" s="196"/>
      <c r="CF776" s="196"/>
      <c r="CG776" s="196"/>
      <c r="CH776" s="196"/>
      <c r="CI776" s="196"/>
      <c r="CJ776" s="196"/>
      <c r="CK776" s="196"/>
      <c r="CL776" s="196"/>
      <c r="CM776" s="196"/>
      <c r="CN776" s="196"/>
      <c r="CO776" s="196"/>
      <c r="CP776" s="196"/>
      <c r="CQ776" s="196"/>
      <c r="CR776" s="196"/>
      <c r="CS776" s="196"/>
      <c r="CT776" s="196"/>
      <c r="CU776" s="196"/>
      <c r="CV776" s="196"/>
      <c r="CW776" s="196"/>
      <c r="CX776" s="196"/>
      <c r="CY776" s="196"/>
      <c r="CZ776" s="196"/>
      <c r="DA776" s="196"/>
      <c r="DB776" s="196"/>
      <c r="DC776" s="196"/>
      <c r="DD776" s="196"/>
      <c r="DE776" s="196"/>
      <c r="DF776" s="196"/>
      <c r="DG776" s="196"/>
      <c r="DH776" s="196"/>
      <c r="DI776" s="196"/>
    </row>
    <row r="777" spans="1:121"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196"/>
      <c r="AT777" s="196"/>
      <c r="AU777" s="196"/>
      <c r="AV777" s="196"/>
      <c r="AW777" s="196"/>
      <c r="AX777" s="196"/>
      <c r="AY777" s="196"/>
      <c r="AZ777" s="196"/>
      <c r="BA777" s="196"/>
      <c r="BB777" s="196"/>
      <c r="BC777" s="196"/>
      <c r="BD777" s="196"/>
      <c r="BE777" s="196"/>
      <c r="BF777" s="196"/>
      <c r="BG777" s="196"/>
      <c r="BH777" s="196"/>
      <c r="BI777" s="196"/>
      <c r="BJ777" s="196"/>
      <c r="BK777" s="196"/>
      <c r="BL777" s="196"/>
      <c r="BM777" s="196"/>
      <c r="BN777" s="196"/>
      <c r="BO777" s="196"/>
      <c r="BP777" s="196"/>
      <c r="BQ777" s="196"/>
      <c r="BR777" s="196"/>
      <c r="BS777" s="196"/>
      <c r="BT777" s="196"/>
      <c r="BU777" s="196"/>
      <c r="BV777" s="196"/>
      <c r="BW777" s="196"/>
      <c r="BX777" s="196"/>
      <c r="BY777" s="196"/>
      <c r="BZ777" s="196"/>
      <c r="CA777" s="196"/>
      <c r="CB777" s="196"/>
      <c r="CC777" s="196"/>
      <c r="CD777" s="196"/>
      <c r="CE777" s="196"/>
      <c r="CF777" s="196"/>
      <c r="CG777" s="196"/>
      <c r="CH777" s="196"/>
      <c r="CI777" s="196"/>
      <c r="CJ777" s="196"/>
      <c r="CK777" s="196"/>
      <c r="CL777" s="196"/>
      <c r="CM777" s="196"/>
      <c r="CN777" s="196"/>
      <c r="CO777" s="196"/>
      <c r="CP777" s="196"/>
      <c r="CQ777" s="196"/>
      <c r="CR777" s="196"/>
      <c r="CS777" s="196"/>
      <c r="CT777" s="196"/>
      <c r="CU777" s="196"/>
      <c r="CV777" s="196"/>
      <c r="CW777" s="196"/>
      <c r="CX777" s="196"/>
      <c r="CY777" s="196"/>
      <c r="CZ777" s="196"/>
      <c r="DA777" s="196"/>
      <c r="DB777" s="196"/>
      <c r="DC777" s="196"/>
      <c r="DD777" s="196"/>
      <c r="DE777" s="196"/>
      <c r="DF777" s="196"/>
      <c r="DG777" s="196"/>
      <c r="DH777" s="196"/>
      <c r="DI777" s="196"/>
    </row>
    <row r="778" spans="1:121"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196"/>
      <c r="AT778" s="196"/>
      <c r="AU778" s="196"/>
      <c r="AV778" s="196"/>
      <c r="AW778" s="196"/>
      <c r="AX778" s="196"/>
      <c r="AY778" s="196"/>
      <c r="AZ778" s="196"/>
      <c r="BA778" s="196"/>
      <c r="BB778" s="196"/>
      <c r="BC778" s="196"/>
      <c r="BD778" s="196"/>
      <c r="BE778" s="196"/>
      <c r="BF778" s="196"/>
      <c r="BG778" s="196"/>
      <c r="BH778" s="196"/>
      <c r="BI778" s="196"/>
      <c r="BJ778" s="196"/>
      <c r="BK778" s="196"/>
      <c r="BL778" s="196"/>
      <c r="BM778" s="196"/>
      <c r="BN778" s="196"/>
      <c r="BO778" s="196"/>
      <c r="BP778" s="196"/>
      <c r="BQ778" s="196"/>
      <c r="BR778" s="196"/>
      <c r="BS778" s="196"/>
      <c r="BT778" s="196"/>
      <c r="BU778" s="196"/>
      <c r="BV778" s="196"/>
      <c r="BW778" s="196"/>
      <c r="BX778" s="196"/>
      <c r="BY778" s="196"/>
      <c r="BZ778" s="196"/>
      <c r="CA778" s="196"/>
      <c r="CB778" s="196"/>
      <c r="CC778" s="196"/>
      <c r="CD778" s="196"/>
      <c r="CE778" s="196"/>
      <c r="CF778" s="196"/>
      <c r="CG778" s="196"/>
      <c r="CH778" s="196"/>
      <c r="CI778" s="196"/>
      <c r="CJ778" s="196"/>
      <c r="CK778" s="196"/>
      <c r="CL778" s="196"/>
      <c r="CM778" s="196"/>
      <c r="CN778" s="196"/>
      <c r="CO778" s="196"/>
      <c r="CP778" s="196"/>
      <c r="CQ778" s="196"/>
      <c r="CR778" s="196"/>
      <c r="CS778" s="196"/>
      <c r="CT778" s="196"/>
      <c r="CU778" s="196"/>
      <c r="CV778" s="196"/>
      <c r="CW778" s="196"/>
      <c r="CX778" s="196"/>
      <c r="CY778" s="196"/>
      <c r="CZ778" s="196"/>
      <c r="DA778" s="196"/>
      <c r="DB778" s="196"/>
      <c r="DC778" s="196"/>
      <c r="DD778" s="196"/>
      <c r="DE778" s="196"/>
      <c r="DF778" s="196"/>
      <c r="DG778" s="196"/>
      <c r="DH778" s="196"/>
      <c r="DI778" s="196"/>
    </row>
    <row r="779" spans="1:121"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196"/>
      <c r="AT779" s="196"/>
      <c r="AU779" s="196"/>
      <c r="AV779" s="196"/>
      <c r="AW779" s="196"/>
      <c r="AX779" s="196"/>
      <c r="AY779" s="196"/>
      <c r="AZ779" s="196"/>
      <c r="BA779" s="196"/>
      <c r="BB779" s="196"/>
      <c r="BC779" s="196"/>
      <c r="BD779" s="196"/>
      <c r="BE779" s="196"/>
      <c r="BF779" s="196"/>
      <c r="BG779" s="196"/>
      <c r="BH779" s="196"/>
      <c r="BI779" s="196"/>
      <c r="BJ779" s="196"/>
      <c r="BK779" s="196"/>
      <c r="BL779" s="196"/>
      <c r="BM779" s="196"/>
      <c r="BN779" s="196"/>
      <c r="BO779" s="196"/>
      <c r="BP779" s="196"/>
      <c r="BQ779" s="196"/>
      <c r="BR779" s="196"/>
      <c r="BS779" s="196"/>
      <c r="BT779" s="196"/>
      <c r="BU779" s="196"/>
      <c r="BV779" s="196"/>
      <c r="BW779" s="196"/>
      <c r="BX779" s="196"/>
      <c r="BY779" s="196"/>
      <c r="BZ779" s="196"/>
      <c r="CA779" s="196"/>
      <c r="CB779" s="196"/>
      <c r="CC779" s="196"/>
      <c r="CD779" s="196"/>
      <c r="CE779" s="196"/>
      <c r="CF779" s="196"/>
      <c r="CG779" s="196"/>
      <c r="CH779" s="196"/>
      <c r="CI779" s="196"/>
      <c r="CJ779" s="196"/>
      <c r="CK779" s="196"/>
      <c r="CL779" s="196"/>
      <c r="CM779" s="196"/>
      <c r="CN779" s="196"/>
      <c r="CO779" s="196"/>
      <c r="CP779" s="196"/>
      <c r="CQ779" s="196"/>
      <c r="CR779" s="196"/>
      <c r="CS779" s="196"/>
      <c r="CT779" s="196"/>
      <c r="CU779" s="196"/>
      <c r="CV779" s="196"/>
      <c r="CW779" s="196"/>
      <c r="CX779" s="196"/>
      <c r="CY779" s="196"/>
      <c r="CZ779" s="196"/>
      <c r="DA779" s="196"/>
      <c r="DB779" s="196"/>
      <c r="DC779" s="196"/>
      <c r="DD779" s="196"/>
      <c r="DE779" s="196"/>
      <c r="DF779" s="196"/>
      <c r="DG779" s="196"/>
      <c r="DH779" s="196"/>
      <c r="DI779" s="196"/>
    </row>
    <row r="780" spans="1:121"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196"/>
      <c r="AT780" s="196"/>
      <c r="AU780" s="196"/>
      <c r="AV780" s="196"/>
      <c r="AW780" s="196"/>
      <c r="AX780" s="196"/>
      <c r="AY780" s="196"/>
      <c r="AZ780" s="196"/>
      <c r="BA780" s="196"/>
      <c r="BB780" s="196"/>
      <c r="BC780" s="196"/>
      <c r="BD780" s="196"/>
      <c r="BE780" s="196"/>
      <c r="BF780" s="196"/>
      <c r="BG780" s="196"/>
      <c r="BH780" s="196"/>
      <c r="BI780" s="196"/>
      <c r="BJ780" s="196"/>
      <c r="BK780" s="196"/>
      <c r="BL780" s="196"/>
      <c r="BM780" s="196"/>
      <c r="BN780" s="196"/>
      <c r="BO780" s="196"/>
      <c r="BP780" s="196"/>
      <c r="BQ780" s="196"/>
      <c r="BR780" s="196"/>
      <c r="BS780" s="196"/>
      <c r="BT780" s="196"/>
      <c r="BU780" s="196"/>
      <c r="BV780" s="196"/>
      <c r="BW780" s="196"/>
      <c r="BX780" s="196"/>
      <c r="BY780" s="196"/>
      <c r="BZ780" s="196"/>
      <c r="CA780" s="196"/>
      <c r="CB780" s="196"/>
      <c r="CC780" s="196"/>
      <c r="CD780" s="196"/>
      <c r="CE780" s="196"/>
      <c r="CF780" s="196"/>
      <c r="CG780" s="196"/>
      <c r="CH780" s="196"/>
      <c r="CI780" s="196"/>
      <c r="CJ780" s="196"/>
      <c r="CK780" s="196"/>
      <c r="CL780" s="196"/>
      <c r="CM780" s="196"/>
      <c r="CN780" s="196"/>
      <c r="CO780" s="196"/>
      <c r="CP780" s="196"/>
      <c r="CQ780" s="196"/>
      <c r="CR780" s="196"/>
      <c r="CS780" s="196"/>
      <c r="CT780" s="196"/>
      <c r="CU780" s="196"/>
      <c r="CV780" s="196"/>
      <c r="CW780" s="196"/>
      <c r="CX780" s="196"/>
      <c r="CY780" s="196"/>
      <c r="CZ780" s="196"/>
      <c r="DA780" s="196"/>
      <c r="DB780" s="196"/>
      <c r="DC780" s="196"/>
      <c r="DD780" s="196"/>
      <c r="DE780" s="196"/>
      <c r="DF780" s="196"/>
      <c r="DG780" s="196"/>
      <c r="DH780" s="196"/>
      <c r="DI780" s="196"/>
    </row>
    <row r="781" spans="1:121"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196"/>
      <c r="AT781" s="196"/>
      <c r="AU781" s="196"/>
      <c r="AV781" s="196"/>
      <c r="AW781" s="196"/>
      <c r="AX781" s="196"/>
      <c r="AY781" s="196"/>
      <c r="AZ781" s="196"/>
      <c r="BA781" s="196"/>
      <c r="BB781" s="196"/>
      <c r="BC781" s="196"/>
      <c r="BD781" s="196"/>
      <c r="BE781" s="196"/>
      <c r="BF781" s="196"/>
      <c r="BG781" s="196"/>
      <c r="BH781" s="196"/>
      <c r="BI781" s="196"/>
      <c r="BJ781" s="196"/>
      <c r="BK781" s="196"/>
      <c r="BL781" s="196"/>
      <c r="BM781" s="196"/>
      <c r="BN781" s="196"/>
      <c r="BO781" s="196"/>
      <c r="BP781" s="196"/>
      <c r="BQ781" s="196"/>
      <c r="BR781" s="196"/>
      <c r="BS781" s="196"/>
      <c r="BT781" s="196"/>
      <c r="BU781" s="196"/>
      <c r="BV781" s="196"/>
      <c r="BW781" s="196"/>
      <c r="BX781" s="196"/>
      <c r="BY781" s="196"/>
      <c r="BZ781" s="196"/>
      <c r="CA781" s="196"/>
      <c r="CB781" s="196"/>
      <c r="CC781" s="196"/>
      <c r="CD781" s="196"/>
      <c r="CE781" s="196"/>
      <c r="CF781" s="196"/>
      <c r="CG781" s="196"/>
      <c r="CH781" s="196"/>
      <c r="CI781" s="196"/>
      <c r="CJ781" s="196"/>
      <c r="CK781" s="196"/>
      <c r="CL781" s="196"/>
      <c r="CM781" s="196"/>
      <c r="CN781" s="196"/>
      <c r="CO781" s="196"/>
      <c r="CP781" s="196"/>
      <c r="CQ781" s="196"/>
      <c r="CR781" s="196"/>
      <c r="CS781" s="196"/>
      <c r="CT781" s="196"/>
      <c r="CU781" s="196"/>
      <c r="CV781" s="196"/>
      <c r="CW781" s="196"/>
      <c r="CX781" s="196"/>
      <c r="CY781" s="196"/>
      <c r="CZ781" s="196"/>
      <c r="DA781" s="196"/>
      <c r="DB781" s="196"/>
      <c r="DC781" s="196"/>
      <c r="DD781" s="196"/>
      <c r="DE781" s="196"/>
      <c r="DF781" s="196"/>
      <c r="DG781" s="196"/>
      <c r="DH781" s="196"/>
      <c r="DI781" s="196"/>
    </row>
    <row r="782" spans="1:121"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196"/>
      <c r="AT782" s="196"/>
      <c r="AU782" s="196"/>
      <c r="AV782" s="196"/>
      <c r="AW782" s="196"/>
      <c r="AX782" s="196"/>
      <c r="AY782" s="196"/>
      <c r="AZ782" s="196"/>
      <c r="BA782" s="196"/>
      <c r="BB782" s="196"/>
      <c r="BC782" s="196"/>
      <c r="BD782" s="196"/>
      <c r="BE782" s="196"/>
      <c r="BF782" s="196"/>
      <c r="BG782" s="196"/>
      <c r="BH782" s="196"/>
      <c r="BI782" s="196"/>
      <c r="BJ782" s="196"/>
      <c r="BK782" s="196"/>
      <c r="BL782" s="196"/>
      <c r="BM782" s="196"/>
      <c r="BN782" s="196"/>
      <c r="BO782" s="196"/>
      <c r="BP782" s="196"/>
      <c r="BQ782" s="196"/>
      <c r="BR782" s="196"/>
      <c r="BS782" s="196"/>
      <c r="BT782" s="196"/>
      <c r="BU782" s="196"/>
      <c r="BV782" s="196"/>
      <c r="BW782" s="196"/>
      <c r="BX782" s="196"/>
      <c r="BY782" s="196"/>
      <c r="BZ782" s="196"/>
      <c r="CA782" s="196"/>
      <c r="CB782" s="196"/>
      <c r="CC782" s="196"/>
      <c r="CD782" s="196"/>
      <c r="CE782" s="196"/>
      <c r="CF782" s="196"/>
      <c r="CG782" s="196"/>
      <c r="CH782" s="196"/>
      <c r="CI782" s="196"/>
      <c r="CJ782" s="196"/>
      <c r="CK782" s="196"/>
      <c r="CL782" s="196"/>
      <c r="CM782" s="196"/>
      <c r="CN782" s="196"/>
      <c r="CO782" s="196"/>
      <c r="CP782" s="196"/>
      <c r="CQ782" s="196"/>
      <c r="CR782" s="196"/>
      <c r="CS782" s="196"/>
      <c r="CT782" s="196"/>
      <c r="CU782" s="196"/>
      <c r="CV782" s="196"/>
      <c r="CW782" s="196"/>
      <c r="CX782" s="196"/>
      <c r="CY782" s="196"/>
      <c r="CZ782" s="196"/>
      <c r="DA782" s="196"/>
      <c r="DB782" s="196"/>
      <c r="DC782" s="196"/>
      <c r="DD782" s="196"/>
      <c r="DE782" s="196"/>
      <c r="DF782" s="196"/>
      <c r="DG782" s="196"/>
      <c r="DH782" s="196"/>
      <c r="DI782" s="196"/>
    </row>
    <row r="783" spans="1:121"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196"/>
      <c r="AT783" s="196"/>
      <c r="AU783" s="196"/>
      <c r="AV783" s="196"/>
      <c r="AW783" s="196"/>
      <c r="AX783" s="196"/>
      <c r="AY783" s="196"/>
      <c r="AZ783" s="196"/>
      <c r="BA783" s="196"/>
      <c r="BB783" s="196"/>
      <c r="BC783" s="196"/>
      <c r="BD783" s="196"/>
      <c r="BE783" s="196"/>
      <c r="BF783" s="196"/>
      <c r="BG783" s="196"/>
      <c r="BH783" s="196"/>
      <c r="BI783" s="196"/>
      <c r="BJ783" s="196"/>
      <c r="BK783" s="196"/>
      <c r="BL783" s="196"/>
      <c r="BM783" s="196"/>
      <c r="BN783" s="196"/>
      <c r="BO783" s="196"/>
      <c r="BP783" s="196"/>
      <c r="BQ783" s="196"/>
      <c r="BR783" s="196"/>
      <c r="BS783" s="196"/>
      <c r="BT783" s="196"/>
      <c r="BU783" s="196"/>
      <c r="BV783" s="196"/>
      <c r="BW783" s="196"/>
      <c r="BX783" s="196"/>
      <c r="BY783" s="196"/>
      <c r="BZ783" s="196"/>
      <c r="CA783" s="196"/>
      <c r="CB783" s="196"/>
      <c r="CC783" s="196"/>
      <c r="CD783" s="196"/>
      <c r="CE783" s="196"/>
      <c r="CF783" s="196"/>
      <c r="CG783" s="196"/>
      <c r="CH783" s="196"/>
      <c r="CI783" s="196"/>
      <c r="CJ783" s="196"/>
      <c r="CK783" s="196"/>
      <c r="CL783" s="196"/>
      <c r="CM783" s="196"/>
      <c r="CN783" s="196"/>
      <c r="CO783" s="196"/>
      <c r="CP783" s="196"/>
      <c r="CQ783" s="196"/>
      <c r="CR783" s="196"/>
      <c r="CS783" s="196"/>
      <c r="CT783" s="196"/>
      <c r="CU783" s="196"/>
      <c r="CV783" s="196"/>
      <c r="CW783" s="196"/>
      <c r="CX783" s="196"/>
      <c r="CY783" s="196"/>
      <c r="CZ783" s="196"/>
      <c r="DA783" s="196"/>
      <c r="DB783" s="196"/>
      <c r="DC783" s="196"/>
      <c r="DD783" s="196"/>
      <c r="DE783" s="196"/>
      <c r="DF783" s="196"/>
      <c r="DG783" s="196"/>
      <c r="DH783" s="196"/>
      <c r="DI783" s="196"/>
    </row>
    <row r="784" spans="1:121"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</row>
    <row r="785" spans="1:121"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</row>
    <row r="786" spans="1:121"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</row>
    <row r="787" spans="1:121"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</row>
    <row r="788" spans="1:121"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</row>
    <row r="789" spans="1:121"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</row>
    <row r="790" spans="1:121"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</row>
    <row r="791" spans="1:121"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</row>
    <row r="792" spans="1:121"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</row>
    <row r="793" spans="1:121"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</row>
    <row r="794" spans="1:121"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</row>
    <row r="795" spans="1:121"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</row>
    <row r="796" spans="1:121"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</row>
    <row r="797" spans="1:121"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</row>
    <row r="798" spans="1:121"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</row>
    <row r="799" spans="1:121"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</row>
    <row r="800" spans="1:121"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</row>
    <row r="801" spans="1:121"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</row>
    <row r="802" spans="1:121"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</row>
    <row r="803" spans="1:121"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</row>
    <row r="804" spans="1:121"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</row>
    <row r="805" spans="1:121"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</row>
    <row r="806" spans="1:121"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</row>
    <row r="807" spans="1:121"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</row>
    <row r="808" spans="1:121"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</row>
    <row r="809" spans="1:121"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</row>
    <row r="810" spans="1:121"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</row>
    <row r="811" spans="1:121"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</row>
    <row r="812" spans="1:121"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</row>
    <row r="813" spans="1:121"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</row>
    <row r="814" spans="1:121"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</row>
    <row r="815" spans="1:121"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</row>
    <row r="816" spans="1:121"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</row>
    <row r="817" spans="1:121"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</row>
    <row r="818" spans="1:121"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</row>
    <row r="819" spans="1:121"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</row>
    <row r="820" spans="1:121"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</row>
    <row r="821" spans="1:121"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</row>
    <row r="822" spans="1:121"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</row>
    <row r="823" spans="1:121"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</row>
    <row r="824" spans="1:121"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</row>
    <row r="825" spans="1:121"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</row>
    <row r="826" spans="1:121"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</row>
    <row r="827" spans="1:121"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</row>
    <row r="828" spans="1:121"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</row>
    <row r="829" spans="1:121"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</row>
    <row r="830" spans="1:121"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</row>
    <row r="831" spans="1:121"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</row>
    <row r="832" spans="1:121"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</row>
    <row r="833" spans="1:121"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</row>
    <row r="834" spans="1:121"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</row>
    <row r="835" spans="1:121"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</row>
    <row r="836" spans="1:121"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</row>
    <row r="837" spans="1:121"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</row>
    <row r="838" spans="1:121"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</row>
    <row r="839" spans="1:121"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</row>
    <row r="840" spans="1:121"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</row>
    <row r="841" spans="1:121"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</row>
    <row r="842" spans="1:121"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</row>
    <row r="843" spans="1:121"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</row>
    <row r="844" spans="1:121"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</row>
    <row r="845" spans="1:121"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</row>
    <row r="846" spans="1:121"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</row>
    <row r="847" spans="1:121"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</row>
    <row r="848" spans="1:121"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</row>
    <row r="849" spans="1:121"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</row>
    <row r="850" spans="1:121"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</row>
    <row r="851" spans="1:121"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</row>
    <row r="852" spans="1:121"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</row>
    <row r="853" spans="1:121"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</row>
    <row r="854" spans="1:121"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</row>
    <row r="855" spans="1:121"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</row>
    <row r="856" spans="1:121"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</row>
    <row r="857" spans="1:121"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</row>
    <row r="858" spans="1:121"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</row>
    <row r="859" spans="1:121"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</row>
    <row r="860" spans="1:121"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</row>
    <row r="861" spans="1:121"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</row>
    <row r="862" spans="1:121"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</row>
    <row r="863" spans="1:121"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</row>
    <row r="864" spans="1:121"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</row>
    <row r="865" spans="1:121"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</row>
    <row r="866" spans="1:121"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</row>
    <row r="867" spans="1:121"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</row>
    <row r="868" spans="1:121"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</row>
    <row r="869" spans="1:121"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</row>
    <row r="870" spans="1:121"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</row>
    <row r="871" spans="1:121"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</row>
    <row r="872" spans="1:121"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</row>
    <row r="873" spans="1:121"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</row>
    <row r="874" spans="1:121"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</row>
    <row r="875" spans="1:121"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</row>
    <row r="876" spans="1:121"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</row>
    <row r="877" spans="1:121"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</row>
    <row r="878" spans="1:121"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</row>
    <row r="879" spans="1:121"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</row>
    <row r="880" spans="1:121"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</row>
    <row r="881" spans="1:121"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</row>
    <row r="882" spans="1:121"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</row>
    <row r="883" spans="1:121"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</row>
    <row r="884" spans="1:121"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</row>
    <row r="885" spans="1:121"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</row>
    <row r="886" spans="1:121"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</row>
    <row r="887" spans="1:121"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</row>
    <row r="888" spans="1:121"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</row>
    <row r="889" spans="1:121"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</row>
    <row r="890" spans="1:121"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</row>
    <row r="891" spans="1:121"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</row>
    <row r="892" spans="1:121"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</row>
    <row r="893" spans="1:121"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</row>
    <row r="894" spans="1:121"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</row>
    <row r="895" spans="1:121"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</row>
    <row r="896" spans="1:121"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</row>
    <row r="897" spans="1:121"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</row>
    <row r="898" spans="1:121"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</row>
    <row r="899" spans="1:121"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</row>
    <row r="900" spans="1:121"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</row>
    <row r="901" spans="1:121"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</row>
    <row r="902" spans="1:121"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</row>
    <row r="903" spans="1:121"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</row>
    <row r="904" spans="1:121"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</row>
    <row r="905" spans="1:121"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</row>
    <row r="906" spans="1:121"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</row>
    <row r="907" spans="1:121"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</row>
    <row r="908" spans="1:121"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</row>
    <row r="909" spans="1:121"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</row>
    <row r="910" spans="1:121"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</row>
    <row r="911" spans="1:121"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</row>
    <row r="912" spans="1:121"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</row>
    <row r="913" spans="1:121"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</row>
    <row r="914" spans="1:121"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</row>
    <row r="915" spans="1:121"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</row>
    <row r="916" spans="1:121"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</row>
    <row r="917" spans="1:121"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</row>
    <row r="918" spans="1:121"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</row>
    <row r="919" spans="1:121"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</row>
    <row r="920" spans="1:121"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</row>
    <row r="921" spans="1:121"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</row>
    <row r="922" spans="1:121"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</row>
    <row r="923" spans="1:121"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</row>
    <row r="924" spans="1:121"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</row>
    <row r="925" spans="1:121"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</row>
    <row r="926" spans="1:121"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</row>
    <row r="927" spans="1:121"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</row>
    <row r="928" spans="1:121"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</row>
    <row r="929" spans="1:121"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</row>
    <row r="930" spans="1:121"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</row>
    <row r="931" spans="1:121"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</row>
    <row r="932" spans="1:121"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</row>
    <row r="933" spans="1:121"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</row>
    <row r="934" spans="1:121"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</row>
    <row r="935" spans="1:121"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</row>
    <row r="936" spans="1:121"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</row>
    <row r="937" spans="1:121"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</row>
    <row r="938" spans="1:121"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</row>
    <row r="939" spans="1:121"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</row>
    <row r="940" spans="1:121"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</row>
    <row r="941" spans="1:121"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</row>
    <row r="942" spans="1:121"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</row>
    <row r="943" spans="1:121"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</row>
    <row r="944" spans="1:121"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</row>
    <row r="945" spans="1:121"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</row>
    <row r="946" spans="1:121"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</row>
    <row r="947" spans="1:121"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</row>
    <row r="948" spans="1:121"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</row>
    <row r="949" spans="1:121"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</row>
    <row r="950" spans="1:121"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</row>
    <row r="951" spans="1:121"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</row>
    <row r="952" spans="1:121"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</row>
    <row r="953" spans="1:121"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</row>
    <row r="954" spans="1:121"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</row>
    <row r="955" spans="1:121"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</row>
    <row r="956" spans="1:121"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</row>
    <row r="957" spans="1:121"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</row>
    <row r="958" spans="1:121"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</row>
    <row r="959" spans="1:121"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</row>
    <row r="960" spans="1:121"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</row>
    <row r="961" spans="1:121"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</row>
    <row r="962" spans="1:121"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</row>
    <row r="963" spans="1:121"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</row>
    <row r="964" spans="1:121"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</row>
    <row r="965" spans="1:121"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</row>
    <row r="966" spans="1:121"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</row>
    <row r="967" spans="1:121"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</row>
    <row r="968" spans="1:121"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</row>
    <row r="969" spans="1:121"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</row>
    <row r="970" spans="1:121"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</row>
    <row r="971" spans="1:121"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</row>
    <row r="972" spans="1:121"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</row>
  </sheetData>
  <mergeCells>
    <mergeCell ref="A13:A14"/>
    <mergeCell ref="C13:C14"/>
    <mergeCell ref="D13:D14"/>
    <mergeCell ref="E13:E14"/>
    <mergeCell ref="F13:F14"/>
    <mergeCell ref="A1:G1"/>
    <mergeCell ref="A9:G9"/>
    <mergeCell ref="A11:A12"/>
    <mergeCell ref="B11:D12"/>
    <mergeCell ref="E11:E12"/>
    <mergeCell ref="B30:C30"/>
    <mergeCell ref="G13:G14"/>
    <mergeCell ref="B15:C15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6:G46"/>
    <mergeCell ref="B31:C31"/>
    <mergeCell ref="B32:C32"/>
    <mergeCell ref="B35:C35"/>
    <mergeCell ref="B36:C36"/>
    <mergeCell ref="B39:C39"/>
    <mergeCell ref="B40:C40"/>
    <mergeCell ref="B41:C41"/>
    <mergeCell ref="B42:C42"/>
    <mergeCell ref="A43:A44"/>
    <mergeCell ref="B43:C43"/>
    <mergeCell ref="B44:C44"/>
  </mergeCells>
  <dataValidations count="1">
    <dataValidation type="textLength" operator="lessThanOrEqual" allowBlank="1" showDropDown="0" showInputMessage="1" showErrorMessage="1" errorTitle="ASICE!!" error="cette cellule est limitée à deux caractères..." sqref="G7:G8 G4">
      <formula1>2</formula1>
    </dataValidation>
  </dataValidations>
  <printOptions gridLines="false" gridLinesSet="true" horizontalCentered="true" verticalCentered="true"/>
  <pageMargins left="0.31496062992126" right="0.31496062992126" top="0.74803149606299" bottom="0.74803149606299" header="0.31496062992126" footer="0.31496062992126"/>
  <pageSetup paperSize="9" orientation="portrait" scale="7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 actif </vt:lpstr>
      <vt:lpstr>Bilan passif</vt:lpstr>
      <vt:lpstr>compte de résultat</vt:lpstr>
      <vt:lpstr>TFT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</dc:creator>
  <cp:lastModifiedBy>Gedeon Makela</cp:lastModifiedBy>
  <dcterms:created xsi:type="dcterms:W3CDTF">2025-08-20T11:21:01+02:00</dcterms:created>
  <dcterms:modified xsi:type="dcterms:W3CDTF">2025-08-20T11:58:14+02:00</dcterms:modified>
  <dc:title/>
  <dc:description/>
  <dc:subject/>
  <cp:keywords/>
  <cp:category/>
</cp:coreProperties>
</file>