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<sst xmlns="http://schemas.openxmlformats.org/spreadsheetml/2006/main" uniqueCount="304">
  <si>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</si>
  <si>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</si>
  <si>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</si>
  <si>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</si>
  <si>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</si>
  <si>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</si>
  <si>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</si>
  <si>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</si>
  <si>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</si>
  <si>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</si>
  <si>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</si>
  <si>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</si>
  <si>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</si>
  <si>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</si>
  <si>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</si>
  <si>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</si>
  <si>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</si>
  <si>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</si>
  <si>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</si>
  <si>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</si>
  <si>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</si>
  <si>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</si>
  <si>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</si>
  <si>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</si>
  <si>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</si>
  <si>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</si>
  <si>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</si>
  <si>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</si>
  <si>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</si>
  <si>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</si>
  <si>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</si>
  <si>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</si>
  <si>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</si>
  <si>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</si>
  <si>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</si>
  <si>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</si>
  <si>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</si>
  <si>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</si>
  <si>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</si>
  <si>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</si>
  <si>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</si>
  <si>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</si>
  <si>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</si>
  <si>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</si>
  <si>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</si>
  <si>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</si>
  <si>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</si>
  <si>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</si>
  <si>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</si>
  <si>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</si>
  <si>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</si>
  <si>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</si>
  <si>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</si>
  <si>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</si>
  <si>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</si>
  <si>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</si>
  <si>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</si>
  <si>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</si>
  <si>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</si>
  <si>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</si>
  <si>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</si>
  <si>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</si>
  <si>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</si>
  <si>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</si>
  <si>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</si>
  <si>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</si>
  <si>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</si>
  <si>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</si>
  <si>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</si>
  <si>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</si>
  <si>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</si>
  <si>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</si>
  <si>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</si>
  <si>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</si>
  <si>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</si>
  <si>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</si>
  <si>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</si>
  <si>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</si>
  <si>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</si>
  <si>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</si>
  <si>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</si>
  <si>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</si>
  <si>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</si>
  <si>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</si>
  <si>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</si>
  <si>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</si>
  <si>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</si>
  <si>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</si>
  <si>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</si>
  <si>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</si>
  <si>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</si>
  <si>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</si>
  <si>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</si>
  <si>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</si>
  <si>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</si>
  <si>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</si>
  <si>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</si>
  <si>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</si>
  <si>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</si>
  <si>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</si>
  <si>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</si>
  <si>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</si>
  <si>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</si>
  <si>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</si>
  <si>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</si>
  <si>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</si>
  <si>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</si>
  <si>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</si>
  <si>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</si>
  <si>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</si>
  <si>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</si>
  <si>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</si>
  <si>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</si>
  <si>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</si>
  <si>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</si>
  <si>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</si>
  <si>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</si>
  <si>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</si>
  <si>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</si>
  <si>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</si>
  <si>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</si>
  <si>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</si>
  <si>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</si>
  <si>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</si>
  <si>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</si>
  <si>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</si>
  <si>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</si>
  <si>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</si>
  <si>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</si>
  <si>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</si>
  <si>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</si>
  <si>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</si>
  <si>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</si>
  <si>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SONOCC</t>
  </si>
  <si>
    <t>12/31/2021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</si>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</sst>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/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/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0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>
        <v>10895309812.0</v>
      </c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/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/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10895309812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>
        <v>-908120472.0</v>
      </c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/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/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>
        <v>63803000.0</v>
      </c>
      <c r="G24" s="155"/>
      <c r="H24" s="152" t="e">
        <f>+(F24-G24)/G24</f>
        <v>#DIV/0!</v>
      </c>
      <c r="J24" s="39">
        <f>+F24-G24</f>
        <v>63803000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/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>
        <v>-73151440.0</v>
      </c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>
        <v>-356453286.0</v>
      </c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>
        <v>-3956304630.0</v>
      </c>
      <c r="G28" s="155"/>
      <c r="H28" s="152" t="e">
        <f>+(F28-G28)/G28</f>
        <v>#DIV/0!</v>
      </c>
      <c r="L28" s="39">
        <f>+F14+F15</f>
        <v>0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>
        <v>409062051.0</v>
      </c>
      <c r="G29" s="155"/>
      <c r="H29" s="152" t="e">
        <f>+(F29-G29)/G29</f>
        <v>#DIV/0!</v>
      </c>
      <c r="L29" s="176">
        <f>SUM(F21:F33)</f>
        <v>-8818247618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>
        <v>-2275934571.0</v>
      </c>
      <c r="G30" s="155"/>
      <c r="H30" s="152" t="e">
        <f>+(F30-G30)/G30</f>
        <v>#DIV/0!</v>
      </c>
      <c r="L30" s="39">
        <f>SUM(L28:L29)</f>
        <v>-8818247618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>
        <v>-1379447290.0</v>
      </c>
      <c r="G31" s="155"/>
      <c r="H31" s="152" t="e">
        <f>+(F31-G31)/G31</f>
        <v>#DIV/0!</v>
      </c>
      <c r="L31" s="38">
        <f>+F20+L30</f>
        <v>2077062194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-260981277.0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-80719703.0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2077062194</v>
      </c>
      <c r="G34" s="164">
        <f>(G20+G14+G15)+SUM(G21:G33)</f>
        <v>0</v>
      </c>
      <c r="H34" s="166" t="e">
        <f>+(F34-G34)/G34</f>
        <v>#DIV/0!</v>
      </c>
      <c r="J34" s="38">
        <f>SUM(F28:F33)</f>
        <v>-7544325420</v>
      </c>
      <c r="K34" s="38">
        <f>SUM(G28:G33)</f>
        <v>0</v>
      </c>
      <c r="L34" s="178">
        <f>+J34-K34</f>
        <v>-7544325420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-1997804617.0</v>
      </c>
      <c r="G35" s="179"/>
      <c r="H35" s="152" t="e">
        <f>+(F35-G35)/G35</f>
        <v>#DIV/0!</v>
      </c>
      <c r="J35" s="38">
        <f>+F35-G35</f>
        <v>-1997804617</v>
      </c>
      <c r="L35" s="39">
        <f>+F35</f>
        <v>-1997804617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79257577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79257577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>
        <v>8079254.0</v>
      </c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>
        <v>-1548813582.0</v>
      </c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-1461476751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/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>
        <v>-1340419408.0</v>
      </c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-1340419408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-2801896159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/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>
        <v>268974296.0</v>
      </c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/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>
        <v>-19511423.0</v>
      </c>
      <c r="G50" s="155"/>
      <c r="H50" s="152" t="e">
        <f>+(F50-G50)/G50</f>
        <v>#DIV/0!</v>
      </c>
      <c r="K50" s="174">
        <f>+(F45-G45)/F45</f>
        <v>1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249462873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/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-2552433287</v>
      </c>
      <c r="G54" s="173">
        <f>G46+G51+G52+G53-1</f>
        <v>-1</v>
      </c>
      <c r="H54" s="195">
        <f>+(F54-G54)/G54</f>
        <v>2552433286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