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<sst xmlns="http://schemas.openxmlformats.org/spreadsheetml/2006/main" uniqueCount="304">
  <si>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</si>
  <si>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</si>
  <si>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</si>
  <si>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</si>
  <si>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</si>
  <si>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</si>
  <si>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</si>
  <si>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</si>
  <si>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</si>
  <si>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</si>
  <si>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</si>
  <si>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</si>
  <si>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</si>
  <si>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</si>
  <si>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</si>
  <si>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</si>
  <si>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</si>
  <si>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</si>
  <si>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</si>
  <si>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</si>
  <si>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</si>
  <si>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</si>
  <si>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</si>
  <si>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</si>
  <si>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</si>
  <si>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</si>
  <si>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</si>
  <si>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</si>
  <si>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</si>
  <si>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</si>
  <si>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</si>
  <si>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</si>
  <si>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</si>
  <si>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</si>
  <si>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</si>
  <si>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</si>
  <si>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</si>
  <si>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</si>
  <si>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</si>
  <si>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</si>
  <si>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</si>
  <si>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</si>
  <si>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</si>
  <si>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</si>
  <si>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</si>
  <si>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</si>
  <si>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</si>
  <si>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</si>
  <si>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</si>
  <si>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</si>
  <si>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</si>
  <si>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</si>
  <si>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</si>
  <si>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</si>
  <si>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</si>
  <si>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</si>
  <si>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</si>
  <si>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</si>
  <si>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</si>
  <si>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</si>
  <si>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</si>
  <si>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</si>
  <si>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</si>
  <si>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</si>
  <si>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</si>
  <si>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</si>
  <si>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</si>
  <si>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</si>
  <si>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</si>
  <si>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</si>
  <si>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</si>
  <si>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</si>
  <si>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</si>
  <si>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</si>
  <si>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</si>
  <si>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</si>
  <si>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</si>
  <si>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</si>
  <si>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</si>
  <si>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</si>
  <si>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</si>
  <si>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</si>
  <si>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</si>
  <si>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</si>
  <si>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</si>
  <si>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</si>
  <si>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</si>
  <si>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</si>
  <si>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</si>
  <si>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</si>
  <si>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</si>
  <si>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</si>
  <si>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</si>
  <si>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</si>
  <si>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</si>
  <si>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</si>
  <si>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</si>
  <si>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</si>
  <si>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</si>
  <si>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</si>
  <si>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</si>
  <si>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</si>
  <si>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</si>
  <si>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</si>
  <si>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</si>
  <si>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</si>
  <si>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</si>
  <si>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</si>
  <si>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</si>
  <si>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</si>
  <si>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</si>
  <si>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</si>
  <si>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</si>
  <si>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</si>
  <si>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</si>
  <si>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</si>
  <si>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</si>
  <si>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</si>
  <si>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</si>
  <si>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</si>
  <si>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</si>
  <si>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</si>
  <si>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</si>
  <si>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</si>
  <si>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</si>
  <si>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</si>
  <si>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</si>
  <si>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</si>
  <si>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</si>
  <si>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</si>
  <si>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</si>
  <si>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</si>
  <si>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</si>
  <si>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SONOCC</t>
  </si>
  <si>
    <t>12/31/2020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</si>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</sst>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/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/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0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>
        <v>9469392889.0</v>
      </c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/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/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9469392889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>
        <v>477101719.0</v>
      </c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/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/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/>
      <c r="G24" s="155"/>
      <c r="H24" s="152" t="e">
        <f>+(F24-G24)/G24</f>
        <v>#DIV/0!</v>
      </c>
      <c r="J24" s="39">
        <f>+F24-G24</f>
        <v>0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/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>
        <v>-681199235.0</v>
      </c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>
        <v>139313102.0</v>
      </c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>
        <v>-3165758454.0</v>
      </c>
      <c r="G28" s="155"/>
      <c r="H28" s="152" t="e">
        <f>+(F28-G28)/G28</f>
        <v>#DIV/0!</v>
      </c>
      <c r="L28" s="39">
        <f>+F14+F15</f>
        <v>0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>
        <v>-537541714.0</v>
      </c>
      <c r="G29" s="155"/>
      <c r="H29" s="152" t="e">
        <f>+(F29-G29)/G29</f>
        <v>#DIV/0!</v>
      </c>
      <c r="L29" s="176">
        <f>SUM(F21:F33)</f>
        <v>-4023521381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>
        <v>1329070232.0</v>
      </c>
      <c r="G30" s="155"/>
      <c r="H30" s="152" t="e">
        <f>+(F30-G30)/G30</f>
        <v>#DIV/0!</v>
      </c>
      <c r="L30" s="39">
        <f>SUM(L28:L29)</f>
        <v>-4023521381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>
        <v>-826568477.0</v>
      </c>
      <c r="G31" s="155"/>
      <c r="H31" s="152" t="e">
        <f>+(F31-G31)/G31</f>
        <v>#DIV/0!</v>
      </c>
      <c r="L31" s="38">
        <f>+F20+L30</f>
        <v>5445871508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-736959804.0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-20978750.0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5445871508</v>
      </c>
      <c r="G34" s="164">
        <f>(G20+G14+G15)+SUM(G21:G33)</f>
        <v>0</v>
      </c>
      <c r="H34" s="166" t="e">
        <f>+(F34-G34)/G34</f>
        <v>#DIV/0!</v>
      </c>
      <c r="J34" s="38">
        <f>SUM(F28:F33)</f>
        <v>-3958736967</v>
      </c>
      <c r="K34" s="38">
        <f>SUM(G28:G33)</f>
        <v>0</v>
      </c>
      <c r="L34" s="178">
        <f>+J34-K34</f>
        <v>-3958736967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-1946378688.0</v>
      </c>
      <c r="G35" s="179"/>
      <c r="H35" s="152" t="e">
        <f>+(F35-G35)/G35</f>
        <v>#DIV/0!</v>
      </c>
      <c r="J35" s="38">
        <f>+F35-G35</f>
        <v>-1946378688</v>
      </c>
      <c r="L35" s="39">
        <f>+F35</f>
        <v>-1946378688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3499492820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3499492820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>
        <v>107750940.0</v>
      </c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>
        <v>2213559638.0</v>
      </c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5820803398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/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>
        <v>813682862.0</v>
      </c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813682862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6634486260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/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>
        <v>447055434.0</v>
      </c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>
        <v>461655359.0</v>
      </c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/>
      <c r="G50" s="155"/>
      <c r="H50" s="152" t="e">
        <f>+(F50-G50)/G50</f>
        <v>#DIV/0!</v>
      </c>
      <c r="K50" s="174">
        <f>+(F45-G45)/F45</f>
        <v>1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908710793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/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7543197052</v>
      </c>
      <c r="G54" s="173">
        <f>G46+G51+G52+G53-1</f>
        <v>-1</v>
      </c>
      <c r="H54" s="195">
        <f>+(F54-G54)/G54</f>
        <v>-7543197053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